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75617\Documents\FINM321\FINM321 Henriette - 2016\Opdrag\"/>
    </mc:Choice>
  </mc:AlternateContent>
  <bookViews>
    <workbookView xWindow="120" yWindow="60" windowWidth="19035" windowHeight="8595" activeTab="1"/>
  </bookViews>
  <sheets>
    <sheet name="Project" sheetId="1" r:id="rId1"/>
    <sheet name="Required" sheetId="3" r:id="rId2"/>
  </sheets>
  <calcPr calcId="152511"/>
</workbook>
</file>

<file path=xl/calcChain.xml><?xml version="1.0" encoding="utf-8"?>
<calcChain xmlns="http://schemas.openxmlformats.org/spreadsheetml/2006/main">
  <c r="Q26" i="3" l="1"/>
  <c r="Q30" i="3"/>
  <c r="G26" i="3"/>
  <c r="G30" i="3"/>
</calcChain>
</file>

<file path=xl/sharedStrings.xml><?xml version="1.0" encoding="utf-8"?>
<sst xmlns="http://schemas.openxmlformats.org/spreadsheetml/2006/main" count="286" uniqueCount="249">
  <si>
    <t>INCOME STATEMENT</t>
  </si>
  <si>
    <t>Months</t>
  </si>
  <si>
    <t>Published</t>
  </si>
  <si>
    <t>Currency</t>
  </si>
  <si>
    <t>ZAR</t>
  </si>
  <si>
    <t>Amounts in Millions</t>
  </si>
  <si>
    <t>Final</t>
  </si>
  <si>
    <t>Turnover</t>
  </si>
  <si>
    <t>Cost of sales</t>
  </si>
  <si>
    <t>Gross Profit</t>
  </si>
  <si>
    <t>Operating Exps</t>
  </si>
  <si>
    <t>-</t>
  </si>
  <si>
    <t>Operating income</t>
  </si>
  <si>
    <t>PftBefExceptIt</t>
  </si>
  <si>
    <t>Exceptional 1</t>
  </si>
  <si>
    <t>Profit before interest and tax</t>
  </si>
  <si>
    <t>Interest received</t>
  </si>
  <si>
    <t>1 790</t>
  </si>
  <si>
    <t>Interest paid</t>
  </si>
  <si>
    <t>2 531</t>
  </si>
  <si>
    <t>Net interest paid(received)</t>
  </si>
  <si>
    <t>Income from associates</t>
  </si>
  <si>
    <t>Income before tax</t>
  </si>
  <si>
    <t>24 195</t>
  </si>
  <si>
    <t>Tax</t>
  </si>
  <si>
    <t>10 480</t>
  </si>
  <si>
    <t>Income after tax</t>
  </si>
  <si>
    <t>13 715</t>
  </si>
  <si>
    <t>Minority Int</t>
  </si>
  <si>
    <t>Headline Earnings per share</t>
  </si>
  <si>
    <t>15 152</t>
  </si>
  <si>
    <t>BALANCE SHEET</t>
  </si>
  <si>
    <t>Jun</t>
  </si>
  <si>
    <t>Fixed Assets</t>
  </si>
  <si>
    <t>93 541</t>
  </si>
  <si>
    <t>84 866</t>
  </si>
  <si>
    <t>Investment in associate</t>
  </si>
  <si>
    <t>3 573</t>
  </si>
  <si>
    <t>2 170</t>
  </si>
  <si>
    <t>Investments and loans</t>
  </si>
  <si>
    <t>Goodwill</t>
  </si>
  <si>
    <t>Intangible Assets</t>
  </si>
  <si>
    <t>1 193</t>
  </si>
  <si>
    <t>1 068</t>
  </si>
  <si>
    <t>Deferred taxation asset</t>
  </si>
  <si>
    <t>1 099</t>
  </si>
  <si>
    <t>1 184</t>
  </si>
  <si>
    <t>Other assets</t>
  </si>
  <si>
    <t>2 617</t>
  </si>
  <si>
    <t>2 761</t>
  </si>
  <si>
    <t>Total Fix Assets</t>
  </si>
  <si>
    <t>92 854</t>
  </si>
  <si>
    <t>Stock</t>
  </si>
  <si>
    <t>16 472</t>
  </si>
  <si>
    <t>14 589</t>
  </si>
  <si>
    <t>Debtors</t>
  </si>
  <si>
    <t>20 474</t>
  </si>
  <si>
    <t>17 144</t>
  </si>
  <si>
    <t>Cash</t>
  </si>
  <si>
    <t>14 870</t>
  </si>
  <si>
    <t>19 425</t>
  </si>
  <si>
    <t>Other Current Assets</t>
  </si>
  <si>
    <t>1 907</t>
  </si>
  <si>
    <t>1 853</t>
  </si>
  <si>
    <t>Tot Curr Assets</t>
  </si>
  <si>
    <t>53 723</t>
  </si>
  <si>
    <t>53 011</t>
  </si>
  <si>
    <t>Total Assets</t>
  </si>
  <si>
    <t>145 865</t>
  </si>
  <si>
    <t>Ord Cap &amp; Prem</t>
  </si>
  <si>
    <t>27 025</t>
  </si>
  <si>
    <t>Treasury Share</t>
  </si>
  <si>
    <t>2 641</t>
  </si>
  <si>
    <t>Distributable reserve</t>
  </si>
  <si>
    <t>74 882</t>
  </si>
  <si>
    <t>Tax Equal Rsv</t>
  </si>
  <si>
    <t>Trans Reserve</t>
  </si>
  <si>
    <t>Other Capital</t>
  </si>
  <si>
    <t>(16 221)</t>
  </si>
  <si>
    <t>Ord SH Int</t>
  </si>
  <si>
    <t>83 835</t>
  </si>
  <si>
    <t>2 382</t>
  </si>
  <si>
    <t>Total shareholder interest</t>
  </si>
  <si>
    <t>86 217</t>
  </si>
  <si>
    <t>Interest bearing loans</t>
  </si>
  <si>
    <t>13 615</t>
  </si>
  <si>
    <t>Deferred tax liability</t>
  </si>
  <si>
    <t>9 168</t>
  </si>
  <si>
    <t>Retire obligation</t>
  </si>
  <si>
    <t>4 454</t>
  </si>
  <si>
    <t>Other Long term Liabilities</t>
  </si>
  <si>
    <t>6 169</t>
  </si>
  <si>
    <t>Long term liabilities</t>
  </si>
  <si>
    <t>33 406</t>
  </si>
  <si>
    <t>Provisions</t>
  </si>
  <si>
    <t>20 981</t>
  </si>
  <si>
    <t>Short term loan/ overdraft</t>
  </si>
  <si>
    <t>4 842</t>
  </si>
  <si>
    <t>Other current liabilities</t>
  </si>
  <si>
    <t>Total current liabilities</t>
  </si>
  <si>
    <t>26 242</t>
  </si>
  <si>
    <t>Total liabilities</t>
  </si>
  <si>
    <t>59 648</t>
  </si>
  <si>
    <t>Total equity and liabilities</t>
  </si>
  <si>
    <t>SHARE/UNIT DATA</t>
  </si>
  <si>
    <t>IssuedShares</t>
  </si>
  <si>
    <t>665 900 000</t>
  </si>
  <si>
    <t>Treasury Shs</t>
  </si>
  <si>
    <t>8 800 000</t>
  </si>
  <si>
    <t>Wght Shares</t>
  </si>
  <si>
    <t>596 100 000</t>
  </si>
  <si>
    <t>Dil Wght Share</t>
  </si>
  <si>
    <t>614 000 000</t>
  </si>
  <si>
    <t>MrktCap(R000s)</t>
  </si>
  <si>
    <t>179 779 682</t>
  </si>
  <si>
    <t>Employees</t>
  </si>
  <si>
    <t>33 318</t>
  </si>
  <si>
    <t>PER SHARE/UNIT STATISTICS (cents per share/unit)</t>
  </si>
  <si>
    <t>EPS (ZARc)</t>
  </si>
  <si>
    <t>2 289.55</t>
  </si>
  <si>
    <t>Dil EPS (ZARc)</t>
  </si>
  <si>
    <t>2 280.00</t>
  </si>
  <si>
    <t>Headline earnings per share HEPS (ZARc)</t>
  </si>
  <si>
    <t>2 541.86</t>
  </si>
  <si>
    <t>Diluted HEPS-C (ZARc)</t>
  </si>
  <si>
    <t>2 525.00</t>
  </si>
  <si>
    <t>Interim Dividend</t>
  </si>
  <si>
    <t>Final Dividend</t>
  </si>
  <si>
    <t>Dividend per share (ZARc)</t>
  </si>
  <si>
    <t>Distrebution Per Share</t>
  </si>
  <si>
    <t>Net asset value Per share (ZARc)</t>
  </si>
  <si>
    <t>15 900.00</t>
  </si>
  <si>
    <t>14 114.00</t>
  </si>
  <si>
    <t>3 Yr Beta</t>
  </si>
  <si>
    <t>Net asset value (Base Curr)</t>
  </si>
  <si>
    <t>Price High</t>
  </si>
  <si>
    <t>31 800</t>
  </si>
  <si>
    <t>47 100</t>
  </si>
  <si>
    <t>Price Low</t>
  </si>
  <si>
    <t>25 556</t>
  </si>
  <si>
    <t>21 656</t>
  </si>
  <si>
    <t>Price as at year end - Cent</t>
  </si>
  <si>
    <t>RATIOS</t>
  </si>
  <si>
    <t>Return on Capital employed</t>
  </si>
  <si>
    <t>Return on shareholders funds</t>
  </si>
  <si>
    <t>Return on total assets</t>
  </si>
  <si>
    <t>Gross Pft Mgn</t>
  </si>
  <si>
    <t>Operating Pft Mgn</t>
  </si>
  <si>
    <t>Net Pft Mgn</t>
  </si>
  <si>
    <t>D:E ratio</t>
  </si>
  <si>
    <t>Debt/Long term Fin</t>
  </si>
  <si>
    <t>Interest Cover</t>
  </si>
  <si>
    <t>Quick Ratio</t>
  </si>
  <si>
    <t>Current Ratio</t>
  </si>
  <si>
    <t>Dividend Cover</t>
  </si>
  <si>
    <t>Dividend Cover HEPS</t>
  </si>
  <si>
    <t>Debtors Collect Per</t>
  </si>
  <si>
    <t>Stock Turn</t>
  </si>
  <si>
    <t>P:E ratio</t>
  </si>
  <si>
    <t>Sales/Share(c)</t>
  </si>
  <si>
    <t>20 457.83</t>
  </si>
  <si>
    <t>23 122.97</t>
  </si>
  <si>
    <t>Price/Sales ps</t>
  </si>
  <si>
    <t>Price to Net asset value</t>
  </si>
  <si>
    <t>Price to CashFlow</t>
  </si>
  <si>
    <t>NAV%Price</t>
  </si>
  <si>
    <t>Liquidity%</t>
  </si>
  <si>
    <t>CASH FLOW ITEMS</t>
  </si>
  <si>
    <t>Cash gen by op</t>
  </si>
  <si>
    <t>27 338 000</t>
  </si>
  <si>
    <t>48 187 000</t>
  </si>
  <si>
    <t>Cshflo frm ops</t>
  </si>
  <si>
    <t>15 529 000</t>
  </si>
  <si>
    <t>30 838 000</t>
  </si>
  <si>
    <t>Cshflo frm inv</t>
  </si>
  <si>
    <t>(16 704 000)</t>
  </si>
  <si>
    <t>(12 518 000)</t>
  </si>
  <si>
    <t>Cshflo frm fin</t>
  </si>
  <si>
    <t>(2 701 000)</t>
  </si>
  <si>
    <t>(1 193 000)</t>
  </si>
  <si>
    <t>inc(dec) cash</t>
  </si>
  <si>
    <t>(4 000 000)</t>
  </si>
  <si>
    <t>16 257 000</t>
  </si>
  <si>
    <t>DivsPaid</t>
  </si>
  <si>
    <t>(5 360 000)</t>
  </si>
  <si>
    <t>(7 193 000)</t>
  </si>
  <si>
    <t>Price to earnings growth Ratio</t>
  </si>
  <si>
    <t>The following information is also provided and should be used in your calculations.</t>
  </si>
  <si>
    <t xml:space="preserve">The following earnings per share was reported for the previous </t>
  </si>
  <si>
    <t>8 years</t>
  </si>
  <si>
    <t>It is expected that the future earnings per share growth will</t>
  </si>
  <si>
    <t>Tax rate is</t>
  </si>
  <si>
    <t xml:space="preserve">Interest bearing debt can be obtained </t>
  </si>
  <si>
    <t xml:space="preserve">You can assume that the interest paid represents interest </t>
  </si>
  <si>
    <t>on long-term debt which is only non-redeemable debentures.</t>
  </si>
  <si>
    <t xml:space="preserve">The risk in the market relating to the </t>
  </si>
  <si>
    <t>Current listed share price in Rands</t>
  </si>
  <si>
    <t>JSE is currently at about</t>
  </si>
  <si>
    <t>be in line with that of the recent past.</t>
  </si>
  <si>
    <t>Bond yields are:</t>
  </si>
  <si>
    <t>The R207's maturity date is in 2020.</t>
  </si>
  <si>
    <t xml:space="preserve">in the market at a pre-tax cost of </t>
  </si>
  <si>
    <t>share is 5% above the risk free rate.</t>
  </si>
  <si>
    <t xml:space="preserve">The PE ratio for similar companies on the </t>
  </si>
  <si>
    <t>Required</t>
  </si>
  <si>
    <t>Marks</t>
  </si>
  <si>
    <t>Calculate the cost of equity using</t>
  </si>
  <si>
    <t>as calculated in the CAPM.</t>
  </si>
  <si>
    <t>Only include equity and long term debt in your</t>
  </si>
  <si>
    <t>calculation.</t>
  </si>
  <si>
    <t>Value each share of the company based on</t>
  </si>
  <si>
    <t>- PE Ratio</t>
  </si>
  <si>
    <t>The calculation should take into account that the</t>
  </si>
  <si>
    <t>State what you think the value of each share</t>
  </si>
  <si>
    <t>should be based on the calculations above.</t>
  </si>
  <si>
    <t xml:space="preserve">Also indicate whether you think the current </t>
  </si>
  <si>
    <t xml:space="preserve">share price is at a discount or premuim to the </t>
  </si>
  <si>
    <t>Gevra</t>
  </si>
  <si>
    <t>Punte</t>
  </si>
  <si>
    <t>Bereken die koste van ekwiteit deur gebruik te maak van</t>
  </si>
  <si>
    <t>- Capital asset pricing model (CAPM)</t>
  </si>
  <si>
    <t>- Kapitaalmarkprys model ("CAPM")</t>
  </si>
  <si>
    <t>- Dividend groei model</t>
  </si>
  <si>
    <t>Vir die doeleindes van die volgende vraag, gebruik Ke soos</t>
  </si>
  <si>
    <t>Bereken die geweegde gemiddelde koste van kapitaal</t>
  </si>
  <si>
    <t>Waardeer elke aandeel van die maatskappy deur die volgende te gebruik:</t>
  </si>
  <si>
    <t>- PV verhouding ("PE Ratio")</t>
  </si>
  <si>
    <t>Die berekening moet in ag neem dat die beleggingsperiode 10 jaar is.</t>
  </si>
  <si>
    <t>Dui aan wat u dink die waarde van elke aandeel behoort te wees</t>
  </si>
  <si>
    <t>gebaseer op u berekeninge hierbo.</t>
  </si>
  <si>
    <t xml:space="preserve">Dui ook aan of u dink die huidige aandeelprys in die mark verhandel teen </t>
  </si>
  <si>
    <t>n diskonto of 'n premie.</t>
  </si>
  <si>
    <t>Presentation</t>
  </si>
  <si>
    <t>Aanbieding</t>
  </si>
  <si>
    <t>Total for project</t>
  </si>
  <si>
    <t>Totaal vir projek</t>
  </si>
  <si>
    <t>- Dividend growth model</t>
  </si>
  <si>
    <t>For purposes of the next questions use the Ke</t>
  </si>
  <si>
    <t>Calculate the cost of debt.</t>
  </si>
  <si>
    <t>Calculate the weighted average cost of capital</t>
  </si>
  <si>
    <t>based on market values.</t>
  </si>
  <si>
    <t>investment period is for 10 years.</t>
  </si>
  <si>
    <t>current share price in the market.</t>
  </si>
  <si>
    <t>bereken met CAPM.</t>
  </si>
  <si>
    <t>Bereken die koste van skuld.</t>
  </si>
  <si>
    <t>gebaseer op die kapitaalstruktuur se markwaardes.</t>
  </si>
  <si>
    <t>Sluit slegs ekwiteit en langtermynskuld in in u berekening.</t>
  </si>
  <si>
    <t>APPENDIX 1</t>
  </si>
  <si>
    <t>FINM321 PROJECT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</si>
</sst>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R&quot;\ #,##0;[Red]&quot;R&quot;\ \-#,##0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EEEEEE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quotePrefix="1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3" fillId="0" borderId="0" xfId="0" applyFont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3" fillId="2" borderId="0" xfId="0" applyFont="1" applyFill="1"/>
    <xf numFmtId="0" fontId="3" fillId="2" borderId="0" xfId="0" applyFont="1" applyFill="1" applyAlignment="1">
      <alignment vertical="top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right" wrapText="1"/>
    </xf>
    <xf numFmtId="15" fontId="4" fillId="2" borderId="0" xfId="0" applyNumberFormat="1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>
      <alignment horizontal="right" vertical="top" wrapText="1"/>
    </xf>
    <xf numFmtId="0" fontId="3" fillId="0" borderId="0" xfId="0" applyFont="1" applyAlignment="1">
      <alignment vertical="top" wrapText="1"/>
    </xf>
    <xf numFmtId="164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 vertical="top" wrapText="1"/>
    </xf>
    <xf numFmtId="0" fontId="3" fillId="2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right" vertical="top" wrapText="1"/>
    </xf>
    <xf numFmtId="164" fontId="6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164" fontId="3" fillId="0" borderId="3" xfId="0" applyNumberFormat="1" applyFont="1" applyBorder="1"/>
    <xf numFmtId="164" fontId="3" fillId="0" borderId="0" xfId="0" applyNumberFormat="1" applyFont="1"/>
    <xf numFmtId="0" fontId="3" fillId="3" borderId="0" xfId="0" applyFont="1" applyFill="1" applyAlignment="1">
      <alignment vertical="top"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right" wrapText="1"/>
    </xf>
    <xf numFmtId="0" fontId="3" fillId="3" borderId="0" xfId="0" applyFont="1" applyFill="1" applyAlignment="1">
      <alignment vertical="top" wrapText="1"/>
    </xf>
    <xf numFmtId="0" fontId="5" fillId="3" borderId="0" xfId="0" applyFont="1" applyFill="1" applyAlignment="1">
      <alignment wrapText="1"/>
    </xf>
    <xf numFmtId="0" fontId="4" fillId="3" borderId="0" xfId="0" applyFont="1" applyFill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6" fontId="3" fillId="0" borderId="0" xfId="0" applyNumberFormat="1" applyFont="1"/>
    <xf numFmtId="10" fontId="3" fillId="0" borderId="0" xfId="0" applyNumberFormat="1" applyFont="1" applyFill="1"/>
    <xf numFmtId="9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securities.standardbank.co.za/ost/sp/profilem/sdth/data/Formula_01.ht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190500</xdr:colOff>
      <xdr:row>14</xdr:row>
      <xdr:rowOff>123825</xdr:rowOff>
    </xdr:to>
    <xdr:sp macro="" textlink="">
      <xdr:nvSpPr>
        <xdr:cNvPr id="1382" name="AutoShape 1" descr="Profit Before Exceptional Items:&#10;&#10;Op Inc + Non Trad Inc + Other Inc&#10;&#10;I030+I031+I032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285750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123825</xdr:rowOff>
    </xdr:to>
    <xdr:sp macro="" textlink="">
      <xdr:nvSpPr>
        <xdr:cNvPr id="1383" name="AutoShape 2" descr="https://securities.standardbank.co.za/ost/sp/profilem/sdth/data/images/plus.bmp"/>
        <xdr:cNvSpPr>
          <a:spLocks noChangeAspect="1" noChangeArrowheads="1"/>
        </xdr:cNvSpPr>
      </xdr:nvSpPr>
      <xdr:spPr bwMode="auto">
        <a:xfrm>
          <a:off x="0" y="3048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16</xdr:row>
      <xdr:rowOff>123825</xdr:rowOff>
    </xdr:to>
    <xdr:sp macro="" textlink="">
      <xdr:nvSpPr>
        <xdr:cNvPr id="1384" name="AutoShape 3" descr="Profit Before Interest And Tax:&#10;&#10;PftBefExceptIt + Exceptional 1 - Amortisation&#10;&#10;I033+I034-I005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323850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190500</xdr:colOff>
      <xdr:row>19</xdr:row>
      <xdr:rowOff>123825</xdr:rowOff>
    </xdr:to>
    <xdr:sp macro="" textlink="">
      <xdr:nvSpPr>
        <xdr:cNvPr id="1385" name="AutoShape 4" descr="Net Interest Paid/(Received):&#10;&#10;Int Paid - Int Rcvd&#10;&#10;I010-I013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381000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190500</xdr:colOff>
      <xdr:row>21</xdr:row>
      <xdr:rowOff>123825</xdr:rowOff>
    </xdr:to>
    <xdr:sp macro="" textlink="">
      <xdr:nvSpPr>
        <xdr:cNvPr id="1386" name="AutoShape 5" descr="Income Before Tax:&#10;&#10;PBIT - NetIntPd(Rcvd) + Inc Fm Ass b / t&#10;&#10;I040-I042+I043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419100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190500</xdr:colOff>
      <xdr:row>23</xdr:row>
      <xdr:rowOff>123825</xdr:rowOff>
    </xdr:to>
    <xdr:sp macro="" textlink="">
      <xdr:nvSpPr>
        <xdr:cNvPr id="1387" name="AutoShape 6" descr="Income After Tax:&#10;&#10;Inc Bef Tax - Tax&#10;&#10;I044-I046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457200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190500</xdr:colOff>
      <xdr:row>25</xdr:row>
      <xdr:rowOff>123825</xdr:rowOff>
    </xdr:to>
    <xdr:sp macro="" textlink="">
      <xdr:nvSpPr>
        <xdr:cNvPr id="1388" name="AutoShape 7" descr="Attribtributable Income Before Extraordinary Items:&#10;&#10;Inc Aft Tax + Inc Fm Ass a / t - Minority Int - Pref Div&#10;&#10;I048+I050-I052-I054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495300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190500</xdr:colOff>
      <xdr:row>25</xdr:row>
      <xdr:rowOff>123825</xdr:rowOff>
    </xdr:to>
    <xdr:sp macro="" textlink="">
      <xdr:nvSpPr>
        <xdr:cNvPr id="1389" name="AutoShape 8" descr="Attributable Income:&#10;&#10;AttIncBefExord + Exord Prft&#10;&#10;I056+I058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495300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123825</xdr:rowOff>
    </xdr:to>
    <xdr:sp macro="" textlink="">
      <xdr:nvSpPr>
        <xdr:cNvPr id="1390" name="AutoShape 9" descr="https://securities.standardbank.co.za/ost/sp/profilem/sdth/data/images/plus.bmp"/>
        <xdr:cNvSpPr>
          <a:spLocks noChangeAspect="1" noChangeArrowheads="1"/>
        </xdr:cNvSpPr>
      </xdr:nvSpPr>
      <xdr:spPr bwMode="auto">
        <a:xfrm>
          <a:off x="0" y="7239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190500</xdr:colOff>
      <xdr:row>38</xdr:row>
      <xdr:rowOff>123825</xdr:rowOff>
    </xdr:to>
    <xdr:sp macro="" textlink="">
      <xdr:nvSpPr>
        <xdr:cNvPr id="1391" name="AutoShape 10" descr="Total Fixed Assets:&#10;&#10;Fixed Ass + Inv in Assoc + Inv &amp; Loans + Goodwill + Intangible Ass + Def Tax Asset + Other Ass + LT Receive&#10;&#10;B037+B039+B041+B043+B045+B046+B047+B048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742950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123825</xdr:rowOff>
    </xdr:to>
    <xdr:sp macro="" textlink="">
      <xdr:nvSpPr>
        <xdr:cNvPr id="1392" name="AutoShape 11" descr="https://securities.standardbank.co.za/ost/sp/profilem/sdth/data/images/plus.bmp"/>
        <xdr:cNvSpPr>
          <a:spLocks noChangeAspect="1" noChangeArrowheads="1"/>
        </xdr:cNvSpPr>
      </xdr:nvSpPr>
      <xdr:spPr bwMode="auto">
        <a:xfrm>
          <a:off x="0" y="8382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123825</xdr:rowOff>
    </xdr:to>
    <xdr:sp macro="" textlink="">
      <xdr:nvSpPr>
        <xdr:cNvPr id="1393" name="AutoShape 12" descr="Total Current Assets:&#10;&#10;Stock + Debtors + Cash + Tax + Other Curr Ass&#10;&#10;B051+B053+B055+B056+B059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857250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190500</xdr:colOff>
      <xdr:row>45</xdr:row>
      <xdr:rowOff>123825</xdr:rowOff>
    </xdr:to>
    <xdr:sp macro="" textlink="">
      <xdr:nvSpPr>
        <xdr:cNvPr id="1394" name="AutoShape 13" descr="Total Assets:&#10;&#10;Total Fix Asse + Tot Curr Ass&#10;&#10;B050+B061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876300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190500</xdr:colOff>
      <xdr:row>53</xdr:row>
      <xdr:rowOff>123825</xdr:rowOff>
    </xdr:to>
    <xdr:sp macro="" textlink="">
      <xdr:nvSpPr>
        <xdr:cNvPr id="1395" name="AutoShape 14" descr="Ordinary Shareholders' Interest:&#10;&#10;Ord Cap &amp; Prem - Treasury Share + Dist Rsv + NDR + Trans Reserve + Other Capital&#10;&#10;B001-B002+B003+B005+B006+B008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1028700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190500</xdr:colOff>
      <xdr:row>55</xdr:row>
      <xdr:rowOff>123825</xdr:rowOff>
    </xdr:to>
    <xdr:sp macro="" textlink="">
      <xdr:nvSpPr>
        <xdr:cNvPr id="1396" name="AutoShape 15" descr="Total Shareholders' Interest:&#10;&#10;Ord SH Int + Pref SH Int + Debentures + Minority Int + Near Equities&#10;&#10;B009+B011+B012+B013+B017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1066800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123825</xdr:rowOff>
    </xdr:to>
    <xdr:sp macro="" textlink="">
      <xdr:nvSpPr>
        <xdr:cNvPr id="1397" name="AutoShape 16" descr="https://securities.standardbank.co.za/ost/sp/profilem/sdth/data/images/plus.bmp"/>
        <xdr:cNvSpPr>
          <a:spLocks noChangeAspect="1" noChangeArrowheads="1"/>
        </xdr:cNvSpPr>
      </xdr:nvSpPr>
      <xdr:spPr bwMode="auto">
        <a:xfrm>
          <a:off x="0" y="1162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190500</xdr:colOff>
      <xdr:row>61</xdr:row>
      <xdr:rowOff>123825</xdr:rowOff>
    </xdr:to>
    <xdr:sp macro="" textlink="">
      <xdr:nvSpPr>
        <xdr:cNvPr id="1398" name="AutoShape 17" descr="Total Long-Term Liabilities:&#10;&#10;Int Free Loans + Int Bear Loans + Def Tax Liab + Retire oblig + Sh Ince Scheme + Other LT Liab&#10;&#10;B019+B021+B029+B024+B025+B023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1181100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304800</xdr:colOff>
      <xdr:row>66</xdr:row>
      <xdr:rowOff>123825</xdr:rowOff>
    </xdr:to>
    <xdr:sp macro="" textlink="">
      <xdr:nvSpPr>
        <xdr:cNvPr id="1399" name="AutoShape 18" descr="https://securities.standardbank.co.za/ost/sp/profilem/sdth/data/images/plus.bmp"/>
        <xdr:cNvSpPr>
          <a:spLocks noChangeAspect="1" noChangeArrowheads="1"/>
        </xdr:cNvSpPr>
      </xdr:nvSpPr>
      <xdr:spPr bwMode="auto">
        <a:xfrm>
          <a:off x="0" y="12573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304800</xdr:colOff>
      <xdr:row>67</xdr:row>
      <xdr:rowOff>123825</xdr:rowOff>
    </xdr:to>
    <xdr:sp macro="" textlink="">
      <xdr:nvSpPr>
        <xdr:cNvPr id="1400" name="AutoShape 19" descr="https://securities.standardbank.co.za/ost/sp/profilem/sdth/data/images/plus.bmp"/>
        <xdr:cNvSpPr>
          <a:spLocks noChangeAspect="1" noChangeArrowheads="1"/>
        </xdr:cNvSpPr>
      </xdr:nvSpPr>
      <xdr:spPr bwMode="auto">
        <a:xfrm>
          <a:off x="0" y="12763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190500</xdr:colOff>
      <xdr:row>67</xdr:row>
      <xdr:rowOff>123825</xdr:rowOff>
    </xdr:to>
    <xdr:sp macro="" textlink="">
      <xdr:nvSpPr>
        <xdr:cNvPr id="1401" name="AutoShape 20" descr="Total Current Liabilities:&#10;&#10;Crs &amp; Provns + Dividends + Tax + STLoan / ODraft + Othr Curr Liab&#10;&#10;B065+B069+B071+B073+B077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1295400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190500</xdr:colOff>
      <xdr:row>68</xdr:row>
      <xdr:rowOff>123825</xdr:rowOff>
    </xdr:to>
    <xdr:sp macro="" textlink="">
      <xdr:nvSpPr>
        <xdr:cNvPr id="1402" name="AutoShape 21" descr="Total Liabilities:&#10;&#10;LT Liab + Tot Curr Liab&#10;&#10;B027+B079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1314450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190500</xdr:colOff>
      <xdr:row>69</xdr:row>
      <xdr:rowOff>123825</xdr:rowOff>
    </xdr:to>
    <xdr:sp macro="" textlink="">
      <xdr:nvSpPr>
        <xdr:cNvPr id="1403" name="AutoShape 22" descr="Total Equity and Liabilities:&#10;&#10;Tot SH Int + Total Liabil&#10;&#10;B015+B080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1333500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190500</xdr:colOff>
      <xdr:row>78</xdr:row>
      <xdr:rowOff>123825</xdr:rowOff>
    </xdr:to>
    <xdr:sp macro="" textlink="">
      <xdr:nvSpPr>
        <xdr:cNvPr id="1404" name="AutoShape 23" descr="Market Capitalisation (R'000):&#10;&#10;(IssuedShares * Price Prd End) / 100000&#10;&#10;(D002*S020)/100000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1504950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190500</xdr:colOff>
      <xdr:row>84</xdr:row>
      <xdr:rowOff>123825</xdr:rowOff>
    </xdr:to>
    <xdr:sp macro="" textlink="">
      <xdr:nvSpPr>
        <xdr:cNvPr id="1405" name="AutoShape 24" descr="Earnings Per Share (ZARc):&#10;&#10;(AttIncBefExord / Wght Shares) * 100000&#10;&#10;(I056/D004)*100000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162877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190500</xdr:colOff>
      <xdr:row>90</xdr:row>
      <xdr:rowOff>123825</xdr:rowOff>
    </xdr:to>
    <xdr:sp macro="" textlink="">
      <xdr:nvSpPr>
        <xdr:cNvPr id="1406" name="AutoShape 25" descr="Dividend Per Share (ZARc):&#10;&#10;Interim Div + Final Div&#10;&#10;S033+S032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174307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190500</xdr:colOff>
      <xdr:row>91</xdr:row>
      <xdr:rowOff>123825</xdr:rowOff>
    </xdr:to>
    <xdr:sp macro="" textlink="">
      <xdr:nvSpPr>
        <xdr:cNvPr id="1407" name="AutoShape 26" descr="Distribution Per Share (ZARc):&#10;&#10;DPS (ZARc) + Other Dist&#10;&#10;S034+S004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176212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190500</xdr:colOff>
      <xdr:row>92</xdr:row>
      <xdr:rowOff>123825</xdr:rowOff>
    </xdr:to>
    <xdr:sp macro="" textlink="">
      <xdr:nvSpPr>
        <xdr:cNvPr id="1408" name="AutoShape 27" descr="Net Asset Value Per Share (ZARc):&#10;&#10;(Ord SH Int / IssuedShares) * 100000&#10;&#10;(B009/D002)*100000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178117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190500</xdr:colOff>
      <xdr:row>94</xdr:row>
      <xdr:rowOff>123825</xdr:rowOff>
    </xdr:to>
    <xdr:sp macro="" textlink="">
      <xdr:nvSpPr>
        <xdr:cNvPr id="1409" name="AutoShape 28" descr="Cash Generated Per Share:&#10;&#10;(Cshflo frm ops / IssuedShares) * 100000&#10;&#10;(C007/D002)*100000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181927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190500</xdr:colOff>
      <xdr:row>101</xdr:row>
      <xdr:rowOff>123825</xdr:rowOff>
    </xdr:to>
    <xdr:sp macro="" textlink="">
      <xdr:nvSpPr>
        <xdr:cNvPr id="1410" name="AutoShape 29" descr="Return on Capital Employed:&#10;&#10;((Att Inc + Minority Int) / (Tot SH Int + LT Liab)) * 100 * (12 / Months)&#10;&#10;((I060+I052)/(B015+B027))*100*(12/D010)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195262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190500</xdr:colOff>
      <xdr:row>102</xdr:row>
      <xdr:rowOff>123825</xdr:rowOff>
    </xdr:to>
    <xdr:sp macro="" textlink="">
      <xdr:nvSpPr>
        <xdr:cNvPr id="1411" name="AutoShape 30" descr="Return on Shareholder Funds:&#10;&#10;((Att Inc + Minority Int) / Tot SH Int) * 100 * (12 / Months)&#10;&#10;((I060+I052)/B015)*100*(12/D010)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197167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190500</xdr:colOff>
      <xdr:row>103</xdr:row>
      <xdr:rowOff>123825</xdr:rowOff>
    </xdr:to>
    <xdr:sp macro="" textlink="">
      <xdr:nvSpPr>
        <xdr:cNvPr id="1412" name="AutoShape 31" descr="Return on Total Assets:&#10;&#10;(PftBefExceptIt - NetIntPd(Rcvd) + Inc Fm Ass b / t + Inc Fm Ass a / t) / (Total Assets - Intangible Ass - Goodwill) * 100 * (12 / Months)&#10;&#10;(I033-I042+I043+I050)/(B063-B045-B043)*100*(12/D010)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199072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190500</xdr:colOff>
      <xdr:row>104</xdr:row>
      <xdr:rowOff>123825</xdr:rowOff>
    </xdr:to>
    <xdr:sp macro="" textlink="">
      <xdr:nvSpPr>
        <xdr:cNvPr id="1413" name="AutoShape 32" descr="Gross Profit Margin:&#10;&#10;(Gross Profit / Turnover) * 100&#10;&#10;(I009/I001)*100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200977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105</xdr:row>
      <xdr:rowOff>123825</xdr:rowOff>
    </xdr:to>
    <xdr:sp macro="" textlink="">
      <xdr:nvSpPr>
        <xdr:cNvPr id="1414" name="AutoShape 33" descr="Operating Profit Margin:&#10;&#10;(Op Inc / Turnover) * 100&#10;&#10;(I030/I001)*100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202882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190500</xdr:colOff>
      <xdr:row>106</xdr:row>
      <xdr:rowOff>123825</xdr:rowOff>
    </xdr:to>
    <xdr:sp macro="" textlink="">
      <xdr:nvSpPr>
        <xdr:cNvPr id="1415" name="AutoShape 34" descr="Net Profit Margin:&#10;&#10;(Att Inc / Turnover) * 100&#10;&#10;(I060/I001)*100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204787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190500</xdr:colOff>
      <xdr:row>107</xdr:row>
      <xdr:rowOff>123825</xdr:rowOff>
    </xdr:to>
    <xdr:sp macro="" textlink="">
      <xdr:nvSpPr>
        <xdr:cNvPr id="1416" name="AutoShape 35" descr="Debt:Equity (excl non-int debt):&#10;&#10;(LT Liab - Int Free Loans + STLoan / ODraft)  /  Tot SH Int&#10;&#10;(B027-B019+B073) / B015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206692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190500</xdr:colOff>
      <xdr:row>108</xdr:row>
      <xdr:rowOff>123825</xdr:rowOff>
    </xdr:to>
    <xdr:sp macro="" textlink="">
      <xdr:nvSpPr>
        <xdr:cNvPr id="1417" name="AutoShape 36" descr="Interest Bearing Debt as % of Long-Term Finance:&#10;&#10;(Int Bear Loans / (Int Bear Loans + Tot SH Int)) * 100&#10;&#10;(B021/(B021+B015))*100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208597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190500</xdr:colOff>
      <xdr:row>109</xdr:row>
      <xdr:rowOff>123825</xdr:rowOff>
    </xdr:to>
    <xdr:sp macro="" textlink="">
      <xdr:nvSpPr>
        <xdr:cNvPr id="1418" name="AutoShape 37" descr="Interest Cover:&#10;&#10;PBIT / NetIntPd(Rcvd)&#10;&#10;I040/I042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210502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190500</xdr:colOff>
      <xdr:row>110</xdr:row>
      <xdr:rowOff>123825</xdr:rowOff>
    </xdr:to>
    <xdr:sp macro="" textlink="">
      <xdr:nvSpPr>
        <xdr:cNvPr id="1419" name="AutoShape 38" descr="Quick Ratio:&#10;&#10;(Tot Curr Ass - Stock) / Tot Curr Liab&#10;&#10;(B061-B051)/B079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212407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190500</xdr:colOff>
      <xdr:row>111</xdr:row>
      <xdr:rowOff>123825</xdr:rowOff>
    </xdr:to>
    <xdr:sp macro="" textlink="">
      <xdr:nvSpPr>
        <xdr:cNvPr id="1420" name="AutoShape 39" descr="Current Ratio:&#10;&#10;Tot Curr Ass / Tot Curr Liab&#10;&#10;B061/B079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214312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190500</xdr:colOff>
      <xdr:row>112</xdr:row>
      <xdr:rowOff>123825</xdr:rowOff>
    </xdr:to>
    <xdr:sp macro="" textlink="">
      <xdr:nvSpPr>
        <xdr:cNvPr id="1421" name="AutoShape 40" descr="Dividend Cover:&#10;&#10;EPS (ZARc) / DPS (ZARc)&#10;&#10;S002/S004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216217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190500</xdr:colOff>
      <xdr:row>113</xdr:row>
      <xdr:rowOff>123825</xdr:rowOff>
    </xdr:to>
    <xdr:sp macro="" textlink="">
      <xdr:nvSpPr>
        <xdr:cNvPr id="1422" name="AutoShape 41" descr="Dividend Cover (HEPS):&#10;&#10;HEPS (ZARc) / DPS (ZARc)&#10;&#10;S003/S004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218122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190500</xdr:colOff>
      <xdr:row>114</xdr:row>
      <xdr:rowOff>123825</xdr:rowOff>
    </xdr:to>
    <xdr:sp macro="" textlink="">
      <xdr:nvSpPr>
        <xdr:cNvPr id="1423" name="AutoShape 42" descr="Debtors Collection Period:&#10;&#10;(Debtors / Turnover) * 365 * (Months / 12)&#10;&#10;(B053/I001)*365*(D010/12)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220027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190500</xdr:colOff>
      <xdr:row>115</xdr:row>
      <xdr:rowOff>123825</xdr:rowOff>
    </xdr:to>
    <xdr:sp macro="" textlink="">
      <xdr:nvSpPr>
        <xdr:cNvPr id="1424" name="AutoShape 43" descr="Stock Turn:&#10;&#10;(COS / Stock) * (12 / Months)&#10;&#10;(I004/B051)*(12/D010)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221932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190500</xdr:colOff>
      <xdr:row>116</xdr:row>
      <xdr:rowOff>123825</xdr:rowOff>
    </xdr:to>
    <xdr:sp macro="" textlink="">
      <xdr:nvSpPr>
        <xdr:cNvPr id="1425" name="AutoShape 44" descr="Price : Earnings:&#10;&#10;Price Prd End / 12 Month HEPS&#10;&#10;S020/S041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223837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190500</xdr:colOff>
      <xdr:row>117</xdr:row>
      <xdr:rowOff>123825</xdr:rowOff>
    </xdr:to>
    <xdr:sp macro="" textlink="">
      <xdr:nvSpPr>
        <xdr:cNvPr id="1426" name="AutoShape 45" descr="Sales Per Share (ZARc):&#10;&#10;(Turnover / Wght Shares) * 100000 * (12 / Months)&#10;&#10;(I001/D004)*100000*(12/D010)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225742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190500</xdr:colOff>
      <xdr:row>118</xdr:row>
      <xdr:rowOff>123825</xdr:rowOff>
    </xdr:to>
    <xdr:sp macro="" textlink="">
      <xdr:nvSpPr>
        <xdr:cNvPr id="1427" name="AutoShape 46" descr="Price/Sales Per Share:&#10;&#10;BaseCur Price / Sales / Share(c)&#10;&#10;S025/R050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227647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190500</xdr:colOff>
      <xdr:row>119</xdr:row>
      <xdr:rowOff>123825</xdr:rowOff>
    </xdr:to>
    <xdr:sp macro="" textlink="">
      <xdr:nvSpPr>
        <xdr:cNvPr id="1428" name="AutoShape 47" descr="Price/Net Asset Value:&#10;&#10;BaseCur Price / NAV(Base Curr)&#10;&#10;S025/S018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229552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190500</xdr:colOff>
      <xdr:row>120</xdr:row>
      <xdr:rowOff>123825</xdr:rowOff>
    </xdr:to>
    <xdr:sp macro="" textlink="">
      <xdr:nvSpPr>
        <xdr:cNvPr id="1429" name="AutoShape 48" descr="Price/Cash Flow:&#10;&#10;(BaseCur Price / Cash Gen PS) * (12 / Months)&#10;&#10;(S025/S012)*(12/D010)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231457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190500</xdr:colOff>
      <xdr:row>121</xdr:row>
      <xdr:rowOff>123825</xdr:rowOff>
    </xdr:to>
    <xdr:sp macro="" textlink="">
      <xdr:nvSpPr>
        <xdr:cNvPr id="1430" name="AutoShape 49" descr="NAV%Price:&#10;&#10;(NAV PS (ZARc) / Price Prd End) * 100&#10;&#10;(S006/S020)*100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233362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190500</xdr:colOff>
      <xdr:row>122</xdr:row>
      <xdr:rowOff>123825</xdr:rowOff>
    </xdr:to>
    <xdr:sp macro="" textlink="">
      <xdr:nvSpPr>
        <xdr:cNvPr id="1431" name="AutoShape 50" descr="Liquidity%:&#10;&#10;((Cshflo frm ops * 12 / Months) / (Total Liabil + Debentures)) * 100&#10;&#10;((C007*12/D010)/(B080+B012))*100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235267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190500</xdr:colOff>
      <xdr:row>123</xdr:row>
      <xdr:rowOff>123825</xdr:rowOff>
    </xdr:to>
    <xdr:sp macro="" textlink="">
      <xdr:nvSpPr>
        <xdr:cNvPr id="1432" name="AutoShape 51" descr="Cash Flow:Attributable Profit:&#10;&#10;(Cshflo frm ops / (AttIncBefExord - Exceptional 1 - I35 - I36)) * 12 / Months&#10;&#10;(C007/(I056-I034-I035-I036))*12/D010&#10;&#10;Click on image for detail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23717250"/>
          <a:ext cx="1905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1"/>
  <sheetViews>
    <sheetView topLeftCell="A148" zoomScaleNormal="100" workbookViewId="0">
      <selection activeCell="F14" sqref="F14"/>
    </sheetView>
  </sheetViews>
  <sheetFormatPr defaultRowHeight="14.25" x14ac:dyDescent="0.2"/>
  <cols>
    <col min="1" max="1" width="11.5703125" style="7" bestFit="1" customWidth="1"/>
    <col min="2" max="2" width="39.7109375" style="7" customWidth="1"/>
    <col min="3" max="3" width="15.85546875" style="7" bestFit="1" customWidth="1"/>
    <col min="4" max="4" width="16" style="7" customWidth="1"/>
    <col min="5" max="5" width="9.140625" style="7"/>
    <col min="6" max="6" width="14.28515625" style="7" customWidth="1"/>
    <col min="7" max="16384" width="9.140625" style="7"/>
  </cols>
  <sheetData>
    <row r="1" spans="1:4" ht="15" x14ac:dyDescent="0.25">
      <c r="A1" s="6" t="s">
        <v>248</v>
      </c>
    </row>
    <row r="2" spans="1:4" ht="15" x14ac:dyDescent="0.25">
      <c r="A2" s="6" t="s">
        <v>247</v>
      </c>
    </row>
    <row r="3" spans="1:4" ht="30" customHeight="1" x14ac:dyDescent="0.25">
      <c r="A3" s="8" t="s">
        <v>0</v>
      </c>
      <c r="B3" s="9"/>
      <c r="C3" s="9"/>
      <c r="D3" s="10"/>
    </row>
    <row r="4" spans="1:4" ht="15" x14ac:dyDescent="0.25">
      <c r="A4" s="8"/>
      <c r="B4" s="9"/>
      <c r="C4" s="9"/>
      <c r="D4" s="10"/>
    </row>
    <row r="5" spans="1:4" x14ac:dyDescent="0.2">
      <c r="A5" s="11"/>
      <c r="B5" s="12" t="s">
        <v>1</v>
      </c>
      <c r="C5" s="13">
        <v>12</v>
      </c>
      <c r="D5" s="13">
        <v>12</v>
      </c>
    </row>
    <row r="6" spans="1:4" x14ac:dyDescent="0.2">
      <c r="A6" s="11"/>
      <c r="B6" s="12" t="s">
        <v>2</v>
      </c>
      <c r="C6" s="14">
        <v>40434</v>
      </c>
      <c r="D6" s="14">
        <v>40070</v>
      </c>
    </row>
    <row r="7" spans="1:4" x14ac:dyDescent="0.2">
      <c r="A7" s="11"/>
      <c r="B7" s="12"/>
      <c r="C7" s="14">
        <v>40359</v>
      </c>
      <c r="D7" s="14">
        <v>39994</v>
      </c>
    </row>
    <row r="8" spans="1:4" x14ac:dyDescent="0.2">
      <c r="A8" s="11"/>
      <c r="B8" s="12" t="s">
        <v>3</v>
      </c>
      <c r="C8" s="13" t="s">
        <v>4</v>
      </c>
      <c r="D8" s="13" t="s">
        <v>4</v>
      </c>
    </row>
    <row r="9" spans="1:4" ht="15" x14ac:dyDescent="0.25">
      <c r="A9" s="11"/>
      <c r="B9" s="15" t="s">
        <v>5</v>
      </c>
      <c r="C9" s="16" t="s">
        <v>6</v>
      </c>
      <c r="D9" s="16" t="s">
        <v>6</v>
      </c>
    </row>
    <row r="10" spans="1:4" x14ac:dyDescent="0.2">
      <c r="A10" s="17"/>
      <c r="B10" s="17" t="s">
        <v>7</v>
      </c>
      <c r="C10" s="18">
        <v>122256</v>
      </c>
      <c r="D10" s="18">
        <v>137836</v>
      </c>
    </row>
    <row r="11" spans="1:4" x14ac:dyDescent="0.2">
      <c r="A11" s="17"/>
      <c r="B11" s="17" t="s">
        <v>8</v>
      </c>
      <c r="C11" s="18">
        <v>79183</v>
      </c>
      <c r="D11" s="18">
        <v>88508</v>
      </c>
    </row>
    <row r="12" spans="1:4" x14ac:dyDescent="0.2">
      <c r="A12" s="17"/>
      <c r="B12" s="17" t="s">
        <v>9</v>
      </c>
      <c r="C12" s="18">
        <v>43073</v>
      </c>
      <c r="D12" s="18">
        <v>49328</v>
      </c>
    </row>
    <row r="13" spans="1:4" x14ac:dyDescent="0.2">
      <c r="A13" s="17"/>
      <c r="B13" s="17" t="s">
        <v>10</v>
      </c>
      <c r="C13" s="18" t="s">
        <v>11</v>
      </c>
      <c r="D13" s="18" t="s">
        <v>11</v>
      </c>
    </row>
    <row r="14" spans="1:4" x14ac:dyDescent="0.2">
      <c r="A14" s="17"/>
      <c r="B14" s="17" t="s">
        <v>12</v>
      </c>
      <c r="C14" s="18">
        <v>23937</v>
      </c>
      <c r="D14" s="18">
        <v>24666</v>
      </c>
    </row>
    <row r="15" spans="1:4" x14ac:dyDescent="0.2">
      <c r="A15" s="17"/>
      <c r="B15" s="17" t="s">
        <v>13</v>
      </c>
      <c r="C15" s="18">
        <v>23937</v>
      </c>
      <c r="D15" s="18">
        <v>24666</v>
      </c>
    </row>
    <row r="16" spans="1:4" x14ac:dyDescent="0.2">
      <c r="A16" s="19"/>
      <c r="B16" s="17" t="s">
        <v>14</v>
      </c>
      <c r="C16" s="18" t="s">
        <v>11</v>
      </c>
      <c r="D16" s="18" t="s">
        <v>11</v>
      </c>
    </row>
    <row r="17" spans="1:4" x14ac:dyDescent="0.2">
      <c r="A17" s="17"/>
      <c r="B17" s="17" t="s">
        <v>15</v>
      </c>
      <c r="C17" s="18">
        <v>23937</v>
      </c>
      <c r="D17" s="18">
        <v>24666</v>
      </c>
    </row>
    <row r="18" spans="1:4" x14ac:dyDescent="0.2">
      <c r="A18" s="17"/>
      <c r="B18" s="17" t="s">
        <v>16</v>
      </c>
      <c r="C18" s="18">
        <v>1332</v>
      </c>
      <c r="D18" s="18" t="s">
        <v>17</v>
      </c>
    </row>
    <row r="19" spans="1:4" x14ac:dyDescent="0.2">
      <c r="A19" s="17"/>
      <c r="B19" s="17" t="s">
        <v>18</v>
      </c>
      <c r="C19" s="18">
        <v>2114</v>
      </c>
      <c r="D19" s="18" t="s">
        <v>19</v>
      </c>
    </row>
    <row r="20" spans="1:4" x14ac:dyDescent="0.2">
      <c r="A20" s="17"/>
      <c r="B20" s="17" t="s">
        <v>20</v>
      </c>
      <c r="C20" s="18">
        <v>782</v>
      </c>
      <c r="D20" s="18">
        <v>741</v>
      </c>
    </row>
    <row r="21" spans="1:4" x14ac:dyDescent="0.2">
      <c r="A21" s="17"/>
      <c r="B21" s="17" t="s">
        <v>21</v>
      </c>
      <c r="C21" s="18">
        <v>217</v>
      </c>
      <c r="D21" s="18">
        <v>270</v>
      </c>
    </row>
    <row r="22" spans="1:4" x14ac:dyDescent="0.2">
      <c r="A22" s="17"/>
      <c r="B22" s="17" t="s">
        <v>22</v>
      </c>
      <c r="C22" s="18">
        <v>23372</v>
      </c>
      <c r="D22" s="18" t="s">
        <v>23</v>
      </c>
    </row>
    <row r="23" spans="1:4" x14ac:dyDescent="0.2">
      <c r="A23" s="17"/>
      <c r="B23" s="17" t="s">
        <v>24</v>
      </c>
      <c r="C23" s="18">
        <v>6985</v>
      </c>
      <c r="D23" s="18" t="s">
        <v>25</v>
      </c>
    </row>
    <row r="24" spans="1:4" x14ac:dyDescent="0.2">
      <c r="A24" s="17"/>
      <c r="B24" s="17" t="s">
        <v>26</v>
      </c>
      <c r="C24" s="18">
        <v>16387</v>
      </c>
      <c r="D24" s="18" t="s">
        <v>27</v>
      </c>
    </row>
    <row r="25" spans="1:4" x14ac:dyDescent="0.2">
      <c r="A25" s="17"/>
      <c r="B25" s="17" t="s">
        <v>28</v>
      </c>
      <c r="C25" s="18">
        <v>446</v>
      </c>
      <c r="D25" s="18">
        <v>67</v>
      </c>
    </row>
    <row r="26" spans="1:4" x14ac:dyDescent="0.2">
      <c r="A26" s="17"/>
      <c r="B26" s="17" t="s">
        <v>29</v>
      </c>
      <c r="C26" s="18">
        <v>15876</v>
      </c>
      <c r="D26" s="18" t="s">
        <v>30</v>
      </c>
    </row>
    <row r="27" spans="1:4" x14ac:dyDescent="0.2">
      <c r="A27" s="17"/>
      <c r="B27" s="17"/>
      <c r="C27" s="18"/>
      <c r="D27" s="18"/>
    </row>
    <row r="28" spans="1:4" x14ac:dyDescent="0.2">
      <c r="A28" s="17"/>
      <c r="B28" s="17"/>
      <c r="C28" s="20"/>
      <c r="D28" s="20"/>
    </row>
    <row r="29" spans="1:4" ht="15" customHeight="1" x14ac:dyDescent="0.25">
      <c r="A29" s="21"/>
      <c r="B29" s="8" t="s">
        <v>31</v>
      </c>
      <c r="C29" s="9" t="s">
        <v>32</v>
      </c>
      <c r="D29" s="9" t="s">
        <v>32</v>
      </c>
    </row>
    <row r="30" spans="1:4" ht="15" x14ac:dyDescent="0.25">
      <c r="A30" s="21"/>
      <c r="B30" s="8"/>
      <c r="C30" s="9">
        <v>2010</v>
      </c>
      <c r="D30" s="9">
        <v>2009</v>
      </c>
    </row>
    <row r="31" spans="1:4" ht="15" x14ac:dyDescent="0.25">
      <c r="A31" s="11"/>
      <c r="B31" s="15" t="s">
        <v>5</v>
      </c>
      <c r="C31" s="16" t="s">
        <v>6</v>
      </c>
      <c r="D31" s="16" t="s">
        <v>6</v>
      </c>
    </row>
    <row r="32" spans="1:4" x14ac:dyDescent="0.2">
      <c r="A32" s="17"/>
      <c r="B32" s="17" t="s">
        <v>33</v>
      </c>
      <c r="C32" s="18" t="s">
        <v>34</v>
      </c>
      <c r="D32" s="18" t="s">
        <v>35</v>
      </c>
    </row>
    <row r="33" spans="1:4" x14ac:dyDescent="0.2">
      <c r="A33" s="17"/>
      <c r="B33" s="17" t="s">
        <v>36</v>
      </c>
      <c r="C33" s="18" t="s">
        <v>37</v>
      </c>
      <c r="D33" s="18" t="s">
        <v>38</v>
      </c>
    </row>
    <row r="34" spans="1:4" x14ac:dyDescent="0.2">
      <c r="A34" s="17"/>
      <c r="B34" s="17" t="s">
        <v>39</v>
      </c>
      <c r="C34" s="18">
        <v>585</v>
      </c>
      <c r="D34" s="18">
        <v>574</v>
      </c>
    </row>
    <row r="35" spans="1:4" x14ac:dyDescent="0.2">
      <c r="A35" s="17"/>
      <c r="B35" s="17" t="s">
        <v>40</v>
      </c>
      <c r="C35" s="18">
        <v>738</v>
      </c>
      <c r="D35" s="18">
        <v>805</v>
      </c>
    </row>
    <row r="36" spans="1:4" x14ac:dyDescent="0.2">
      <c r="A36" s="17"/>
      <c r="B36" s="17" t="s">
        <v>41</v>
      </c>
      <c r="C36" s="18" t="s">
        <v>42</v>
      </c>
      <c r="D36" s="18" t="s">
        <v>43</v>
      </c>
    </row>
    <row r="37" spans="1:4" x14ac:dyDescent="0.2">
      <c r="A37" s="17"/>
      <c r="B37" s="17" t="s">
        <v>44</v>
      </c>
      <c r="C37" s="18" t="s">
        <v>45</v>
      </c>
      <c r="D37" s="18" t="s">
        <v>46</v>
      </c>
    </row>
    <row r="38" spans="1:4" x14ac:dyDescent="0.2">
      <c r="A38" s="19"/>
      <c r="B38" s="17" t="s">
        <v>47</v>
      </c>
      <c r="C38" s="18" t="s">
        <v>48</v>
      </c>
      <c r="D38" s="18" t="s">
        <v>49</v>
      </c>
    </row>
    <row r="39" spans="1:4" ht="15" x14ac:dyDescent="0.2">
      <c r="A39" s="17"/>
      <c r="B39" s="22" t="s">
        <v>50</v>
      </c>
      <c r="C39" s="23">
        <v>102761</v>
      </c>
      <c r="D39" s="23" t="s">
        <v>51</v>
      </c>
    </row>
    <row r="40" spans="1:4" x14ac:dyDescent="0.2">
      <c r="A40" s="17"/>
      <c r="B40" s="17"/>
      <c r="C40" s="18"/>
      <c r="D40" s="18"/>
    </row>
    <row r="41" spans="1:4" x14ac:dyDescent="0.2">
      <c r="A41" s="17"/>
      <c r="B41" s="17" t="s">
        <v>52</v>
      </c>
      <c r="C41" s="18" t="s">
        <v>53</v>
      </c>
      <c r="D41" s="18" t="s">
        <v>54</v>
      </c>
    </row>
    <row r="42" spans="1:4" x14ac:dyDescent="0.2">
      <c r="A42" s="17"/>
      <c r="B42" s="17" t="s">
        <v>55</v>
      </c>
      <c r="C42" s="18" t="s">
        <v>56</v>
      </c>
      <c r="D42" s="18" t="s">
        <v>57</v>
      </c>
    </row>
    <row r="43" spans="1:4" x14ac:dyDescent="0.2">
      <c r="A43" s="17"/>
      <c r="B43" s="17" t="s">
        <v>58</v>
      </c>
      <c r="C43" s="18" t="s">
        <v>59</v>
      </c>
      <c r="D43" s="18" t="s">
        <v>60</v>
      </c>
    </row>
    <row r="44" spans="1:4" x14ac:dyDescent="0.2">
      <c r="A44" s="19"/>
      <c r="B44" s="17" t="s">
        <v>61</v>
      </c>
      <c r="C44" s="18" t="s">
        <v>62</v>
      </c>
      <c r="D44" s="18" t="s">
        <v>63</v>
      </c>
    </row>
    <row r="45" spans="1:4" ht="15" x14ac:dyDescent="0.2">
      <c r="A45" s="17"/>
      <c r="B45" s="22" t="s">
        <v>64</v>
      </c>
      <c r="C45" s="23" t="s">
        <v>65</v>
      </c>
      <c r="D45" s="23" t="s">
        <v>66</v>
      </c>
    </row>
    <row r="46" spans="1:4" ht="15" x14ac:dyDescent="0.2">
      <c r="A46" s="17"/>
      <c r="B46" s="22" t="s">
        <v>67</v>
      </c>
      <c r="C46" s="23">
        <v>156484</v>
      </c>
      <c r="D46" s="23" t="s">
        <v>68</v>
      </c>
    </row>
    <row r="47" spans="1:4" ht="15" x14ac:dyDescent="0.2">
      <c r="A47" s="17"/>
      <c r="B47" s="22"/>
      <c r="C47" s="23"/>
      <c r="D47" s="23"/>
    </row>
    <row r="48" spans="1:4" x14ac:dyDescent="0.2">
      <c r="A48" s="17"/>
      <c r="B48" s="17" t="s">
        <v>69</v>
      </c>
      <c r="C48" s="18">
        <v>27229</v>
      </c>
      <c r="D48" s="18" t="s">
        <v>70</v>
      </c>
    </row>
    <row r="49" spans="1:4" x14ac:dyDescent="0.2">
      <c r="A49" s="17"/>
      <c r="B49" s="17" t="s">
        <v>71</v>
      </c>
      <c r="C49" s="18">
        <v>2641</v>
      </c>
      <c r="D49" s="18" t="s">
        <v>72</v>
      </c>
    </row>
    <row r="50" spans="1:4" x14ac:dyDescent="0.2">
      <c r="A50" s="17"/>
      <c r="B50" s="17" t="s">
        <v>73</v>
      </c>
      <c r="C50" s="18">
        <v>85463</v>
      </c>
      <c r="D50" s="18" t="s">
        <v>74</v>
      </c>
    </row>
    <row r="51" spans="1:4" x14ac:dyDescent="0.2">
      <c r="A51" s="17"/>
      <c r="B51" s="17" t="s">
        <v>75</v>
      </c>
      <c r="C51" s="18">
        <v>117</v>
      </c>
      <c r="D51" s="24">
        <v>-149</v>
      </c>
    </row>
    <row r="52" spans="1:4" x14ac:dyDescent="0.2">
      <c r="A52" s="17"/>
      <c r="B52" s="17" t="s">
        <v>76</v>
      </c>
      <c r="C52" s="18">
        <v>137</v>
      </c>
      <c r="D52" s="18">
        <v>939</v>
      </c>
    </row>
    <row r="53" spans="1:4" x14ac:dyDescent="0.2">
      <c r="A53" s="17"/>
      <c r="B53" s="17" t="s">
        <v>77</v>
      </c>
      <c r="C53" s="24">
        <v>-15575</v>
      </c>
      <c r="D53" s="24" t="s">
        <v>78</v>
      </c>
    </row>
    <row r="54" spans="1:4" x14ac:dyDescent="0.2">
      <c r="A54" s="17"/>
      <c r="B54" s="17" t="s">
        <v>79</v>
      </c>
      <c r="C54" s="18">
        <v>94730</v>
      </c>
      <c r="D54" s="18" t="s">
        <v>80</v>
      </c>
    </row>
    <row r="55" spans="1:4" x14ac:dyDescent="0.2">
      <c r="A55" s="17"/>
      <c r="B55" s="17" t="s">
        <v>28</v>
      </c>
      <c r="C55" s="18">
        <v>2512</v>
      </c>
      <c r="D55" s="18" t="s">
        <v>81</v>
      </c>
    </row>
    <row r="56" spans="1:4" ht="15" x14ac:dyDescent="0.2">
      <c r="A56" s="17"/>
      <c r="B56" s="22" t="s">
        <v>82</v>
      </c>
      <c r="C56" s="23">
        <v>97242</v>
      </c>
      <c r="D56" s="23" t="s">
        <v>83</v>
      </c>
    </row>
    <row r="57" spans="1:4" x14ac:dyDescent="0.2">
      <c r="A57" s="17"/>
      <c r="B57" s="17"/>
      <c r="C57" s="18"/>
      <c r="D57" s="18"/>
    </row>
    <row r="58" spans="1:4" x14ac:dyDescent="0.2">
      <c r="A58" s="17"/>
      <c r="B58" s="17" t="s">
        <v>84</v>
      </c>
      <c r="C58" s="18">
        <v>14111</v>
      </c>
      <c r="D58" s="18" t="s">
        <v>85</v>
      </c>
    </row>
    <row r="59" spans="1:4" x14ac:dyDescent="0.2">
      <c r="A59" s="17"/>
      <c r="B59" s="17" t="s">
        <v>86</v>
      </c>
      <c r="C59" s="18">
        <v>10406</v>
      </c>
      <c r="D59" s="18" t="s">
        <v>87</v>
      </c>
    </row>
    <row r="60" spans="1:4" x14ac:dyDescent="0.2">
      <c r="A60" s="17"/>
      <c r="B60" s="17" t="s">
        <v>88</v>
      </c>
      <c r="C60" s="18">
        <v>4495</v>
      </c>
      <c r="D60" s="18" t="s">
        <v>89</v>
      </c>
    </row>
    <row r="61" spans="1:4" x14ac:dyDescent="0.2">
      <c r="A61" s="19"/>
      <c r="B61" s="17" t="s">
        <v>90</v>
      </c>
      <c r="C61" s="18">
        <v>7361</v>
      </c>
      <c r="D61" s="18" t="s">
        <v>91</v>
      </c>
    </row>
    <row r="62" spans="1:4" ht="15" x14ac:dyDescent="0.2">
      <c r="A62" s="17"/>
      <c r="B62" s="22" t="s">
        <v>92</v>
      </c>
      <c r="C62" s="23">
        <v>36373</v>
      </c>
      <c r="D62" s="23" t="s">
        <v>93</v>
      </c>
    </row>
    <row r="63" spans="1:4" x14ac:dyDescent="0.2">
      <c r="A63" s="25"/>
      <c r="B63" s="25"/>
      <c r="C63" s="26"/>
      <c r="D63" s="26"/>
    </row>
    <row r="64" spans="1:4" x14ac:dyDescent="0.2">
      <c r="A64" s="25"/>
      <c r="B64" s="25"/>
      <c r="C64" s="27"/>
      <c r="D64" s="27"/>
    </row>
    <row r="65" spans="1:4" x14ac:dyDescent="0.2">
      <c r="A65" s="17"/>
      <c r="B65" s="17" t="s">
        <v>94</v>
      </c>
      <c r="C65" s="18">
        <v>20847</v>
      </c>
      <c r="D65" s="18" t="s">
        <v>95</v>
      </c>
    </row>
    <row r="66" spans="1:4" x14ac:dyDescent="0.2">
      <c r="A66" s="19"/>
      <c r="B66" s="17" t="s">
        <v>96</v>
      </c>
      <c r="C66" s="18">
        <v>1661</v>
      </c>
      <c r="D66" s="18" t="s">
        <v>97</v>
      </c>
    </row>
    <row r="67" spans="1:4" x14ac:dyDescent="0.2">
      <c r="A67" s="19"/>
      <c r="B67" s="17" t="s">
        <v>98</v>
      </c>
      <c r="C67" s="18">
        <v>361</v>
      </c>
      <c r="D67" s="18">
        <v>419</v>
      </c>
    </row>
    <row r="68" spans="1:4" ht="15" x14ac:dyDescent="0.2">
      <c r="A68" s="17"/>
      <c r="B68" s="22" t="s">
        <v>99</v>
      </c>
      <c r="C68" s="23">
        <v>22869</v>
      </c>
      <c r="D68" s="23" t="s">
        <v>100</v>
      </c>
    </row>
    <row r="69" spans="1:4" ht="15" x14ac:dyDescent="0.2">
      <c r="A69" s="17"/>
      <c r="B69" s="22" t="s">
        <v>101</v>
      </c>
      <c r="C69" s="23">
        <v>59242</v>
      </c>
      <c r="D69" s="23" t="s">
        <v>102</v>
      </c>
    </row>
    <row r="70" spans="1:4" ht="15" x14ac:dyDescent="0.2">
      <c r="A70" s="17"/>
      <c r="B70" s="22" t="s">
        <v>103</v>
      </c>
      <c r="C70" s="23">
        <v>156484</v>
      </c>
      <c r="D70" s="23" t="s">
        <v>68</v>
      </c>
    </row>
    <row r="71" spans="1:4" x14ac:dyDescent="0.2">
      <c r="A71" s="17"/>
      <c r="B71" s="17"/>
      <c r="C71" s="20"/>
      <c r="D71" s="20"/>
    </row>
    <row r="72" spans="1:4" ht="15" customHeight="1" x14ac:dyDescent="0.25">
      <c r="A72" s="21"/>
      <c r="B72" s="8" t="s">
        <v>104</v>
      </c>
      <c r="C72" s="9" t="s">
        <v>32</v>
      </c>
      <c r="D72" s="9" t="s">
        <v>32</v>
      </c>
    </row>
    <row r="73" spans="1:4" ht="15" x14ac:dyDescent="0.25">
      <c r="A73" s="21"/>
      <c r="B73" s="8"/>
      <c r="C73" s="9">
        <v>2010</v>
      </c>
      <c r="D73" s="9">
        <v>2009</v>
      </c>
    </row>
    <row r="74" spans="1:4" ht="15" x14ac:dyDescent="0.25">
      <c r="A74" s="11"/>
      <c r="B74" s="15"/>
      <c r="C74" s="16" t="s">
        <v>6</v>
      </c>
      <c r="D74" s="16" t="s">
        <v>6</v>
      </c>
    </row>
    <row r="75" spans="1:4" x14ac:dyDescent="0.2">
      <c r="A75" s="17"/>
      <c r="B75" s="17" t="s">
        <v>105</v>
      </c>
      <c r="C75" s="18">
        <v>667700000</v>
      </c>
      <c r="D75" s="18" t="s">
        <v>106</v>
      </c>
    </row>
    <row r="76" spans="1:4" x14ac:dyDescent="0.2">
      <c r="A76" s="17"/>
      <c r="B76" s="17" t="s">
        <v>107</v>
      </c>
      <c r="C76" s="18">
        <v>8800000</v>
      </c>
      <c r="D76" s="18" t="s">
        <v>108</v>
      </c>
    </row>
    <row r="77" spans="1:4" x14ac:dyDescent="0.2">
      <c r="A77" s="17"/>
      <c r="B77" s="17" t="s">
        <v>109</v>
      </c>
      <c r="C77" s="18">
        <v>597600000</v>
      </c>
      <c r="D77" s="18" t="s">
        <v>110</v>
      </c>
    </row>
    <row r="78" spans="1:4" x14ac:dyDescent="0.2">
      <c r="A78" s="17"/>
      <c r="B78" s="17" t="s">
        <v>111</v>
      </c>
      <c r="C78" s="18">
        <v>615500000</v>
      </c>
      <c r="D78" s="18" t="s">
        <v>112</v>
      </c>
    </row>
    <row r="79" spans="1:4" x14ac:dyDescent="0.2">
      <c r="A79" s="17"/>
      <c r="B79" s="17" t="s">
        <v>113</v>
      </c>
      <c r="C79" s="18">
        <v>183350420</v>
      </c>
      <c r="D79" s="18" t="s">
        <v>114</v>
      </c>
    </row>
    <row r="80" spans="1:4" x14ac:dyDescent="0.2">
      <c r="A80" s="17"/>
      <c r="B80" s="17" t="s">
        <v>1</v>
      </c>
      <c r="C80" s="20">
        <v>12</v>
      </c>
      <c r="D80" s="20">
        <v>12</v>
      </c>
    </row>
    <row r="81" spans="1:4" x14ac:dyDescent="0.2">
      <c r="A81" s="17"/>
      <c r="B81" s="17" t="s">
        <v>115</v>
      </c>
      <c r="C81" s="20">
        <v>33339</v>
      </c>
      <c r="D81" s="20" t="s">
        <v>116</v>
      </c>
    </row>
    <row r="82" spans="1:4" ht="22.5" customHeight="1" x14ac:dyDescent="0.25">
      <c r="A82" s="21"/>
      <c r="B82" s="8" t="s">
        <v>117</v>
      </c>
      <c r="C82" s="9" t="s">
        <v>32</v>
      </c>
      <c r="D82" s="9" t="s">
        <v>32</v>
      </c>
    </row>
    <row r="83" spans="1:4" ht="15" x14ac:dyDescent="0.25">
      <c r="A83" s="21"/>
      <c r="B83" s="8"/>
      <c r="C83" s="9">
        <v>2010</v>
      </c>
      <c r="D83" s="9">
        <v>2009</v>
      </c>
    </row>
    <row r="84" spans="1:4" ht="15" x14ac:dyDescent="0.25">
      <c r="A84" s="11"/>
      <c r="B84" s="15"/>
      <c r="C84" s="16" t="s">
        <v>6</v>
      </c>
      <c r="D84" s="16" t="s">
        <v>6</v>
      </c>
    </row>
    <row r="85" spans="1:4" x14ac:dyDescent="0.2">
      <c r="A85" s="17"/>
      <c r="B85" s="17" t="s">
        <v>118</v>
      </c>
      <c r="C85" s="20">
        <v>2667.5</v>
      </c>
      <c r="D85" s="20" t="s">
        <v>119</v>
      </c>
    </row>
    <row r="86" spans="1:4" x14ac:dyDescent="0.2">
      <c r="A86" s="17"/>
      <c r="B86" s="17" t="s">
        <v>120</v>
      </c>
      <c r="C86" s="20">
        <v>2654</v>
      </c>
      <c r="D86" s="20" t="s">
        <v>121</v>
      </c>
    </row>
    <row r="87" spans="1:4" ht="28.5" x14ac:dyDescent="0.2">
      <c r="A87" s="17"/>
      <c r="B87" s="17" t="s">
        <v>122</v>
      </c>
      <c r="C87" s="20">
        <v>2656.63</v>
      </c>
      <c r="D87" s="20" t="s">
        <v>123</v>
      </c>
    </row>
    <row r="88" spans="1:4" x14ac:dyDescent="0.2">
      <c r="A88" s="17"/>
      <c r="B88" s="17" t="s">
        <v>124</v>
      </c>
      <c r="C88" s="20">
        <v>2644</v>
      </c>
      <c r="D88" s="20" t="s">
        <v>125</v>
      </c>
    </row>
    <row r="89" spans="1:4" x14ac:dyDescent="0.2">
      <c r="A89" s="17"/>
      <c r="B89" s="17" t="s">
        <v>126</v>
      </c>
      <c r="C89" s="20">
        <v>280</v>
      </c>
      <c r="D89" s="20">
        <v>250</v>
      </c>
    </row>
    <row r="90" spans="1:4" x14ac:dyDescent="0.2">
      <c r="A90" s="17"/>
      <c r="B90" s="17" t="s">
        <v>127</v>
      </c>
      <c r="C90" s="20">
        <v>770</v>
      </c>
      <c r="D90" s="20">
        <v>600</v>
      </c>
    </row>
    <row r="91" spans="1:4" x14ac:dyDescent="0.2">
      <c r="A91" s="17"/>
      <c r="B91" s="17" t="s">
        <v>128</v>
      </c>
      <c r="C91" s="20">
        <v>1050</v>
      </c>
      <c r="D91" s="20">
        <v>850</v>
      </c>
    </row>
    <row r="92" spans="1:4" x14ac:dyDescent="0.2">
      <c r="A92" s="17"/>
      <c r="B92" s="17" t="s">
        <v>129</v>
      </c>
      <c r="C92" s="20">
        <v>1050</v>
      </c>
      <c r="D92" s="20">
        <v>850</v>
      </c>
    </row>
    <row r="93" spans="1:4" x14ac:dyDescent="0.2">
      <c r="A93" s="17"/>
      <c r="B93" s="17" t="s">
        <v>130</v>
      </c>
      <c r="C93" s="20" t="s">
        <v>131</v>
      </c>
      <c r="D93" s="20" t="s">
        <v>132</v>
      </c>
    </row>
    <row r="94" spans="1:4" x14ac:dyDescent="0.2">
      <c r="A94" s="17"/>
      <c r="B94" s="17" t="s">
        <v>133</v>
      </c>
      <c r="C94" s="20">
        <v>1.08</v>
      </c>
      <c r="D94" s="20">
        <v>1.08</v>
      </c>
    </row>
    <row r="95" spans="1:4" x14ac:dyDescent="0.2">
      <c r="A95" s="17"/>
      <c r="B95" s="17" t="s">
        <v>134</v>
      </c>
      <c r="C95" s="20" t="s">
        <v>131</v>
      </c>
      <c r="D95" s="20" t="s">
        <v>132</v>
      </c>
    </row>
    <row r="96" spans="1:4" x14ac:dyDescent="0.2">
      <c r="A96" s="17"/>
      <c r="B96" s="17" t="s">
        <v>135</v>
      </c>
      <c r="C96" s="20" t="s">
        <v>136</v>
      </c>
      <c r="D96" s="20" t="s">
        <v>137</v>
      </c>
    </row>
    <row r="97" spans="1:4" x14ac:dyDescent="0.2">
      <c r="A97" s="17"/>
      <c r="B97" s="17" t="s">
        <v>138</v>
      </c>
      <c r="C97" s="20" t="s">
        <v>139</v>
      </c>
      <c r="D97" s="20" t="s">
        <v>140</v>
      </c>
    </row>
    <row r="98" spans="1:4" x14ac:dyDescent="0.2">
      <c r="A98" s="17"/>
      <c r="B98" s="17" t="s">
        <v>141</v>
      </c>
      <c r="C98" s="20">
        <v>27460</v>
      </c>
      <c r="D98" s="20">
        <v>26998</v>
      </c>
    </row>
    <row r="99" spans="1:4" ht="15" x14ac:dyDescent="0.25">
      <c r="A99" s="28"/>
      <c r="B99" s="29" t="s">
        <v>142</v>
      </c>
      <c r="C99" s="30" t="s">
        <v>32</v>
      </c>
      <c r="D99" s="30" t="s">
        <v>32</v>
      </c>
    </row>
    <row r="100" spans="1:4" ht="15" x14ac:dyDescent="0.25">
      <c r="A100" s="28"/>
      <c r="B100" s="29"/>
      <c r="C100" s="30">
        <v>2010</v>
      </c>
      <c r="D100" s="30">
        <v>2009</v>
      </c>
    </row>
    <row r="101" spans="1:4" ht="15" x14ac:dyDescent="0.25">
      <c r="A101" s="31"/>
      <c r="B101" s="32"/>
      <c r="C101" s="33" t="s">
        <v>6</v>
      </c>
      <c r="D101" s="33" t="s">
        <v>6</v>
      </c>
    </row>
    <row r="102" spans="1:4" x14ac:dyDescent="0.2">
      <c r="A102" s="17"/>
      <c r="B102" s="17" t="s">
        <v>143</v>
      </c>
      <c r="C102" s="20">
        <v>12.26</v>
      </c>
      <c r="D102" s="20">
        <v>11.47</v>
      </c>
    </row>
    <row r="103" spans="1:4" x14ac:dyDescent="0.2">
      <c r="A103" s="17"/>
      <c r="B103" s="17" t="s">
        <v>144</v>
      </c>
      <c r="C103" s="20">
        <v>16.850000000000001</v>
      </c>
      <c r="D103" s="20">
        <v>17</v>
      </c>
    </row>
    <row r="104" spans="1:4" x14ac:dyDescent="0.2">
      <c r="A104" s="17"/>
      <c r="B104" s="17" t="s">
        <v>145</v>
      </c>
      <c r="C104" s="20">
        <v>15.12</v>
      </c>
      <c r="D104" s="20">
        <v>18.7</v>
      </c>
    </row>
    <row r="105" spans="1:4" x14ac:dyDescent="0.2">
      <c r="A105" s="17"/>
      <c r="B105" s="17" t="s">
        <v>146</v>
      </c>
      <c r="C105" s="20">
        <v>35.229999999999997</v>
      </c>
      <c r="D105" s="20">
        <v>35.79</v>
      </c>
    </row>
    <row r="106" spans="1:4" x14ac:dyDescent="0.2">
      <c r="A106" s="17"/>
      <c r="B106" s="17" t="s">
        <v>147</v>
      </c>
      <c r="C106" s="20">
        <v>19.579999999999998</v>
      </c>
      <c r="D106" s="20">
        <v>17.899999999999999</v>
      </c>
    </row>
    <row r="107" spans="1:4" x14ac:dyDescent="0.2">
      <c r="A107" s="17"/>
      <c r="B107" s="17" t="s">
        <v>148</v>
      </c>
      <c r="C107" s="20">
        <v>13.04</v>
      </c>
      <c r="D107" s="20">
        <v>9.9</v>
      </c>
    </row>
    <row r="108" spans="1:4" x14ac:dyDescent="0.2">
      <c r="A108" s="17"/>
      <c r="B108" s="17" t="s">
        <v>149</v>
      </c>
      <c r="C108" s="20">
        <v>0.39</v>
      </c>
      <c r="D108" s="20">
        <v>0.44</v>
      </c>
    </row>
    <row r="109" spans="1:4" x14ac:dyDescent="0.2">
      <c r="A109" s="17"/>
      <c r="B109" s="17" t="s">
        <v>150</v>
      </c>
      <c r="C109" s="20">
        <v>12.67</v>
      </c>
      <c r="D109" s="20">
        <v>13.64</v>
      </c>
    </row>
    <row r="110" spans="1:4" x14ac:dyDescent="0.2">
      <c r="A110" s="17"/>
      <c r="B110" s="17" t="s">
        <v>151</v>
      </c>
      <c r="C110" s="20">
        <v>14.3</v>
      </c>
      <c r="D110" s="20">
        <v>12.3</v>
      </c>
    </row>
    <row r="111" spans="1:4" x14ac:dyDescent="0.2">
      <c r="A111" s="17"/>
      <c r="B111" s="17" t="s">
        <v>152</v>
      </c>
      <c r="C111" s="20">
        <v>1.63</v>
      </c>
      <c r="D111" s="20">
        <v>1.46</v>
      </c>
    </row>
    <row r="112" spans="1:4" x14ac:dyDescent="0.2">
      <c r="A112" s="17"/>
      <c r="B112" s="17" t="s">
        <v>153</v>
      </c>
      <c r="C112" s="20">
        <v>2.35</v>
      </c>
      <c r="D112" s="20">
        <v>2.02</v>
      </c>
    </row>
    <row r="113" spans="1:4" x14ac:dyDescent="0.2">
      <c r="A113" s="17"/>
      <c r="B113" s="17" t="s">
        <v>154</v>
      </c>
      <c r="C113" s="20">
        <v>2.54</v>
      </c>
      <c r="D113" s="20">
        <v>2.8</v>
      </c>
    </row>
    <row r="114" spans="1:4" x14ac:dyDescent="0.2">
      <c r="A114" s="17"/>
      <c r="B114" s="17" t="s">
        <v>155</v>
      </c>
      <c r="C114" s="20">
        <v>2.5299999999999998</v>
      </c>
      <c r="D114" s="20">
        <v>2.99</v>
      </c>
    </row>
    <row r="115" spans="1:4" x14ac:dyDescent="0.2">
      <c r="A115" s="17"/>
      <c r="B115" s="17" t="s">
        <v>156</v>
      </c>
      <c r="C115" s="20">
        <v>61.13</v>
      </c>
      <c r="D115" s="20">
        <v>45.4</v>
      </c>
    </row>
    <row r="116" spans="1:4" x14ac:dyDescent="0.2">
      <c r="A116" s="17"/>
      <c r="B116" s="17" t="s">
        <v>157</v>
      </c>
      <c r="C116" s="20">
        <v>4.8099999999999996</v>
      </c>
      <c r="D116" s="20">
        <v>6.07</v>
      </c>
    </row>
    <row r="117" spans="1:4" x14ac:dyDescent="0.2">
      <c r="A117" s="17"/>
      <c r="B117" s="17" t="s">
        <v>158</v>
      </c>
      <c r="C117" s="20">
        <v>10.33</v>
      </c>
      <c r="D117" s="20">
        <v>10.62</v>
      </c>
    </row>
    <row r="118" spans="1:4" x14ac:dyDescent="0.2">
      <c r="A118" s="17"/>
      <c r="B118" s="17" t="s">
        <v>159</v>
      </c>
      <c r="C118" s="20" t="s">
        <v>160</v>
      </c>
      <c r="D118" s="20" t="s">
        <v>161</v>
      </c>
    </row>
    <row r="119" spans="1:4" x14ac:dyDescent="0.2">
      <c r="A119" s="17"/>
      <c r="B119" s="17" t="s">
        <v>162</v>
      </c>
      <c r="C119" s="20">
        <v>1.34</v>
      </c>
      <c r="D119" s="20">
        <v>1.17</v>
      </c>
    </row>
    <row r="120" spans="1:4" x14ac:dyDescent="0.2">
      <c r="A120" s="17"/>
      <c r="B120" s="17" t="s">
        <v>163</v>
      </c>
      <c r="C120" s="20">
        <v>1.73</v>
      </c>
      <c r="D120" s="20">
        <v>1.91</v>
      </c>
    </row>
    <row r="121" spans="1:4" x14ac:dyDescent="0.2">
      <c r="A121" s="17"/>
      <c r="B121" s="17" t="s">
        <v>164</v>
      </c>
      <c r="C121" s="20">
        <v>11.81</v>
      </c>
      <c r="D121" s="20">
        <v>5.83</v>
      </c>
    </row>
    <row r="122" spans="1:4" x14ac:dyDescent="0.2">
      <c r="A122" s="17"/>
      <c r="B122" s="17" t="s">
        <v>165</v>
      </c>
      <c r="C122" s="20">
        <v>57.9</v>
      </c>
      <c r="D122" s="20">
        <v>52.28</v>
      </c>
    </row>
    <row r="123" spans="1:4" x14ac:dyDescent="0.2">
      <c r="A123" s="17"/>
      <c r="B123" s="17" t="s">
        <v>166</v>
      </c>
      <c r="C123" s="20">
        <v>26.21</v>
      </c>
      <c r="D123" s="20">
        <v>51.7</v>
      </c>
    </row>
    <row r="124" spans="1:4" ht="30" customHeight="1" x14ac:dyDescent="0.25">
      <c r="A124" s="21"/>
      <c r="B124" s="8" t="s">
        <v>167</v>
      </c>
      <c r="C124" s="9" t="s">
        <v>32</v>
      </c>
      <c r="D124" s="9" t="s">
        <v>32</v>
      </c>
    </row>
    <row r="125" spans="1:4" ht="15" x14ac:dyDescent="0.25">
      <c r="A125" s="21"/>
      <c r="B125" s="8"/>
      <c r="C125" s="9">
        <v>2010</v>
      </c>
      <c r="D125" s="9">
        <v>2009</v>
      </c>
    </row>
    <row r="126" spans="1:4" ht="15" x14ac:dyDescent="0.25">
      <c r="A126" s="11"/>
      <c r="B126" s="15"/>
      <c r="C126" s="16" t="s">
        <v>6</v>
      </c>
      <c r="D126" s="16" t="s">
        <v>6</v>
      </c>
    </row>
    <row r="127" spans="1:4" x14ac:dyDescent="0.2">
      <c r="A127" s="17"/>
      <c r="B127" s="17" t="s">
        <v>168</v>
      </c>
      <c r="C127" s="20" t="s">
        <v>169</v>
      </c>
      <c r="D127" s="20" t="s">
        <v>170</v>
      </c>
    </row>
    <row r="128" spans="1:4" x14ac:dyDescent="0.2">
      <c r="A128" s="17"/>
      <c r="B128" s="17" t="s">
        <v>171</v>
      </c>
      <c r="C128" s="20" t="s">
        <v>172</v>
      </c>
      <c r="D128" s="20" t="s">
        <v>173</v>
      </c>
    </row>
    <row r="129" spans="1:4" x14ac:dyDescent="0.2">
      <c r="A129" s="17"/>
      <c r="B129" s="17" t="s">
        <v>174</v>
      </c>
      <c r="C129" s="34" t="s">
        <v>175</v>
      </c>
      <c r="D129" s="34" t="s">
        <v>176</v>
      </c>
    </row>
    <row r="130" spans="1:4" x14ac:dyDescent="0.2">
      <c r="A130" s="17"/>
      <c r="B130" s="17" t="s">
        <v>177</v>
      </c>
      <c r="C130" s="34" t="s">
        <v>178</v>
      </c>
      <c r="D130" s="34" t="s">
        <v>179</v>
      </c>
    </row>
    <row r="131" spans="1:4" x14ac:dyDescent="0.2">
      <c r="A131" s="17"/>
      <c r="B131" s="17" t="s">
        <v>180</v>
      </c>
      <c r="C131" s="34" t="s">
        <v>181</v>
      </c>
      <c r="D131" s="20" t="s">
        <v>182</v>
      </c>
    </row>
    <row r="132" spans="1:4" x14ac:dyDescent="0.2">
      <c r="A132" s="17"/>
      <c r="B132" s="17" t="s">
        <v>183</v>
      </c>
      <c r="C132" s="34" t="s">
        <v>184</v>
      </c>
      <c r="D132" s="34" t="s">
        <v>185</v>
      </c>
    </row>
    <row r="133" spans="1:4" ht="15" x14ac:dyDescent="0.25">
      <c r="A133" s="21"/>
      <c r="B133" s="8" t="s">
        <v>142</v>
      </c>
      <c r="C133" s="9" t="s">
        <v>32</v>
      </c>
      <c r="D133" s="9" t="s">
        <v>32</v>
      </c>
    </row>
    <row r="134" spans="1:4" ht="15" x14ac:dyDescent="0.25">
      <c r="A134" s="21"/>
      <c r="B134" s="8"/>
      <c r="C134" s="9">
        <v>2010</v>
      </c>
      <c r="D134" s="9">
        <v>2009</v>
      </c>
    </row>
    <row r="135" spans="1:4" ht="15" x14ac:dyDescent="0.25">
      <c r="A135" s="11"/>
      <c r="B135" s="15"/>
      <c r="C135" s="16" t="s">
        <v>6</v>
      </c>
      <c r="D135" s="16" t="s">
        <v>6</v>
      </c>
    </row>
    <row r="136" spans="1:4" x14ac:dyDescent="0.2">
      <c r="A136" s="17"/>
      <c r="B136" s="17" t="s">
        <v>186</v>
      </c>
      <c r="C136" s="20">
        <v>0.8</v>
      </c>
      <c r="D136" s="20">
        <v>0.35</v>
      </c>
    </row>
    <row r="139" spans="1:4" x14ac:dyDescent="0.2">
      <c r="A139" s="7" t="s">
        <v>187</v>
      </c>
    </row>
    <row r="140" spans="1:4" x14ac:dyDescent="0.2">
      <c r="A140" s="7">
        <v>1</v>
      </c>
      <c r="B140" s="7" t="s">
        <v>188</v>
      </c>
    </row>
    <row r="141" spans="1:4" x14ac:dyDescent="0.2">
      <c r="B141" s="7" t="s">
        <v>189</v>
      </c>
    </row>
    <row r="142" spans="1:4" x14ac:dyDescent="0.2">
      <c r="C142" s="7">
        <v>2008</v>
      </c>
      <c r="D142" s="7">
        <v>3809</v>
      </c>
    </row>
    <row r="143" spans="1:4" x14ac:dyDescent="0.2">
      <c r="C143" s="7">
        <v>2007</v>
      </c>
      <c r="D143" s="7">
        <v>2537</v>
      </c>
    </row>
    <row r="144" spans="1:4" x14ac:dyDescent="0.2">
      <c r="C144" s="7">
        <v>2006</v>
      </c>
      <c r="D144" s="7">
        <v>2298</v>
      </c>
    </row>
    <row r="145" spans="1:4" x14ac:dyDescent="0.2">
      <c r="C145" s="7">
        <v>2005</v>
      </c>
      <c r="D145" s="7">
        <v>1729</v>
      </c>
    </row>
    <row r="146" spans="1:4" x14ac:dyDescent="0.2">
      <c r="C146" s="7">
        <v>2004</v>
      </c>
      <c r="D146" s="7">
        <v>910</v>
      </c>
    </row>
    <row r="147" spans="1:4" x14ac:dyDescent="0.2">
      <c r="C147" s="7">
        <v>2003</v>
      </c>
      <c r="D147" s="7">
        <v>1280</v>
      </c>
    </row>
    <row r="148" spans="1:4" x14ac:dyDescent="0.2">
      <c r="C148" s="7">
        <v>2002</v>
      </c>
      <c r="D148" s="7">
        <v>1597</v>
      </c>
    </row>
    <row r="149" spans="1:4" x14ac:dyDescent="0.2">
      <c r="C149" s="7">
        <v>2001</v>
      </c>
      <c r="D149" s="7">
        <v>1258</v>
      </c>
    </row>
    <row r="151" spans="1:4" x14ac:dyDescent="0.2">
      <c r="B151" s="7" t="s">
        <v>190</v>
      </c>
    </row>
    <row r="152" spans="1:4" x14ac:dyDescent="0.2">
      <c r="B152" s="7" t="s">
        <v>198</v>
      </c>
    </row>
    <row r="154" spans="1:4" x14ac:dyDescent="0.2">
      <c r="A154" s="7">
        <v>2</v>
      </c>
      <c r="B154" s="7" t="s">
        <v>199</v>
      </c>
    </row>
    <row r="155" spans="1:4" x14ac:dyDescent="0.2">
      <c r="B155" s="7" t="s">
        <v>200</v>
      </c>
    </row>
    <row r="156" spans="1:4" x14ac:dyDescent="0.2">
      <c r="C156" s="35">
        <v>207</v>
      </c>
      <c r="D156" s="36">
        <v>7.5600000000000001E-2</v>
      </c>
    </row>
    <row r="158" spans="1:4" x14ac:dyDescent="0.2">
      <c r="A158" s="7">
        <v>3</v>
      </c>
      <c r="B158" s="7" t="s">
        <v>191</v>
      </c>
      <c r="D158" s="37">
        <v>0.28000000000000003</v>
      </c>
    </row>
    <row r="160" spans="1:4" x14ac:dyDescent="0.2">
      <c r="A160" s="7">
        <v>4</v>
      </c>
      <c r="B160" s="7" t="s">
        <v>192</v>
      </c>
    </row>
    <row r="161" spans="1:4" x14ac:dyDescent="0.2">
      <c r="B161" s="7" t="s">
        <v>201</v>
      </c>
      <c r="D161" s="37">
        <v>0.1</v>
      </c>
    </row>
    <row r="162" spans="1:4" x14ac:dyDescent="0.2">
      <c r="B162" s="7" t="s">
        <v>193</v>
      </c>
    </row>
    <row r="163" spans="1:4" x14ac:dyDescent="0.2">
      <c r="B163" s="7" t="s">
        <v>194</v>
      </c>
    </row>
    <row r="165" spans="1:4" x14ac:dyDescent="0.2">
      <c r="A165" s="7">
        <v>5</v>
      </c>
      <c r="B165" s="7" t="s">
        <v>195</v>
      </c>
      <c r="D165" s="37">
        <v>0.05</v>
      </c>
    </row>
    <row r="166" spans="1:4" x14ac:dyDescent="0.2">
      <c r="B166" s="7" t="s">
        <v>202</v>
      </c>
    </row>
    <row r="168" spans="1:4" x14ac:dyDescent="0.2">
      <c r="A168" s="7">
        <v>6</v>
      </c>
      <c r="B168" s="7" t="s">
        <v>196</v>
      </c>
      <c r="D168" s="7">
        <v>310</v>
      </c>
    </row>
    <row r="170" spans="1:4" x14ac:dyDescent="0.2">
      <c r="A170" s="7">
        <v>7</v>
      </c>
      <c r="B170" s="7" t="s">
        <v>203</v>
      </c>
    </row>
    <row r="171" spans="1:4" x14ac:dyDescent="0.2">
      <c r="B171" s="7" t="s">
        <v>197</v>
      </c>
      <c r="D171" s="7">
        <v>17</v>
      </c>
    </row>
  </sheetData>
  <mergeCells count="17">
    <mergeCell ref="A124:A125"/>
    <mergeCell ref="B124:B125"/>
    <mergeCell ref="A133:A134"/>
    <mergeCell ref="B133:B134"/>
    <mergeCell ref="D63:D64"/>
    <mergeCell ref="A72:A73"/>
    <mergeCell ref="B72:B73"/>
    <mergeCell ref="A82:A83"/>
    <mergeCell ref="B82:B83"/>
    <mergeCell ref="A99:A100"/>
    <mergeCell ref="C63:C64"/>
    <mergeCell ref="B99:B100"/>
    <mergeCell ref="A3:A4"/>
    <mergeCell ref="A29:A30"/>
    <mergeCell ref="B29:B30"/>
    <mergeCell ref="A63:A64"/>
    <mergeCell ref="B63:B64"/>
  </mergeCells>
  <pageMargins left="0.7" right="0.7" top="0.75" bottom="0.75" header="0.3" footer="0.3"/>
  <pageSetup paperSize="9" scale="96" orientation="portrait" r:id="rId1"/>
  <rowBreaks count="3" manualBreakCount="3">
    <brk id="28" max="16383" man="1"/>
    <brk id="71" max="16383" man="1"/>
    <brk id="1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view="pageBreakPreview" zoomScale="60" zoomScaleNormal="100" workbookViewId="0">
      <selection activeCell="J15" sqref="J15"/>
    </sheetView>
  </sheetViews>
  <sheetFormatPr defaultRowHeight="15" x14ac:dyDescent="0.25"/>
  <cols>
    <col min="1" max="15" width="9.140625" style="1"/>
    <col min="16" max="16" width="12.85546875" style="1" customWidth="1"/>
    <col min="17" max="16384" width="9.140625" style="1"/>
  </cols>
  <sheetData>
    <row r="1" spans="1:17" x14ac:dyDescent="0.25">
      <c r="B1" s="2" t="s">
        <v>204</v>
      </c>
      <c r="G1" s="2" t="s">
        <v>205</v>
      </c>
      <c r="J1" s="2" t="s">
        <v>217</v>
      </c>
      <c r="Q1" s="2" t="s">
        <v>218</v>
      </c>
    </row>
    <row r="2" spans="1:17" x14ac:dyDescent="0.25">
      <c r="A2" s="1">
        <v>1</v>
      </c>
      <c r="B2" s="1" t="s">
        <v>206</v>
      </c>
      <c r="I2" s="1">
        <v>1</v>
      </c>
      <c r="J2" s="1" t="s">
        <v>219</v>
      </c>
    </row>
    <row r="3" spans="1:17" x14ac:dyDescent="0.25">
      <c r="B3" s="3" t="s">
        <v>220</v>
      </c>
      <c r="J3" s="3" t="s">
        <v>221</v>
      </c>
    </row>
    <row r="4" spans="1:17" x14ac:dyDescent="0.25">
      <c r="B4" s="3" t="s">
        <v>236</v>
      </c>
      <c r="G4" s="1">
        <v>10</v>
      </c>
      <c r="J4" s="3" t="s">
        <v>222</v>
      </c>
      <c r="Q4" s="1">
        <v>10</v>
      </c>
    </row>
    <row r="5" spans="1:17" x14ac:dyDescent="0.25">
      <c r="B5" s="1" t="s">
        <v>237</v>
      </c>
      <c r="J5" s="1" t="s">
        <v>223</v>
      </c>
    </row>
    <row r="6" spans="1:17" x14ac:dyDescent="0.25">
      <c r="B6" s="1" t="s">
        <v>207</v>
      </c>
      <c r="J6" s="1" t="s">
        <v>243</v>
      </c>
    </row>
    <row r="7" spans="1:17" x14ac:dyDescent="0.25">
      <c r="B7" s="3"/>
      <c r="J7" s="3"/>
    </row>
    <row r="8" spans="1:17" x14ac:dyDescent="0.25">
      <c r="A8" s="1">
        <v>2</v>
      </c>
      <c r="B8" s="1" t="s">
        <v>238</v>
      </c>
      <c r="G8" s="1">
        <v>5</v>
      </c>
      <c r="I8" s="1">
        <v>2</v>
      </c>
      <c r="J8" s="1" t="s">
        <v>244</v>
      </c>
      <c r="Q8" s="1">
        <v>5</v>
      </c>
    </row>
    <row r="9" spans="1:17" x14ac:dyDescent="0.25">
      <c r="B9" s="3"/>
      <c r="J9" s="3"/>
    </row>
    <row r="10" spans="1:17" x14ac:dyDescent="0.25">
      <c r="A10" s="1">
        <v>3</v>
      </c>
      <c r="B10" s="1" t="s">
        <v>239</v>
      </c>
      <c r="G10" s="1">
        <v>10</v>
      </c>
      <c r="I10" s="1">
        <v>3</v>
      </c>
      <c r="J10" s="1" t="s">
        <v>224</v>
      </c>
      <c r="Q10" s="1">
        <v>10</v>
      </c>
    </row>
    <row r="11" spans="1:17" x14ac:dyDescent="0.25">
      <c r="B11" s="1" t="s">
        <v>240</v>
      </c>
      <c r="J11" s="1" t="s">
        <v>245</v>
      </c>
    </row>
    <row r="12" spans="1:17" x14ac:dyDescent="0.25">
      <c r="B12" s="1" t="s">
        <v>208</v>
      </c>
      <c r="J12" s="1" t="s">
        <v>246</v>
      </c>
    </row>
    <row r="13" spans="1:17" x14ac:dyDescent="0.25">
      <c r="B13" s="1" t="s">
        <v>209</v>
      </c>
    </row>
    <row r="15" spans="1:17" x14ac:dyDescent="0.25">
      <c r="A15" s="1">
        <v>4</v>
      </c>
      <c r="B15" s="1" t="s">
        <v>210</v>
      </c>
      <c r="G15" s="1">
        <v>18</v>
      </c>
      <c r="I15" s="1">
        <v>4</v>
      </c>
      <c r="J15" s="1" t="s">
        <v>225</v>
      </c>
      <c r="Q15" s="1">
        <v>18</v>
      </c>
    </row>
    <row r="16" spans="1:17" x14ac:dyDescent="0.25">
      <c r="B16" s="3" t="s">
        <v>236</v>
      </c>
      <c r="J16" s="3" t="s">
        <v>222</v>
      </c>
    </row>
    <row r="17" spans="1:17" x14ac:dyDescent="0.25">
      <c r="B17" s="3" t="s">
        <v>211</v>
      </c>
      <c r="J17" s="3" t="s">
        <v>226</v>
      </c>
    </row>
    <row r="18" spans="1:17" x14ac:dyDescent="0.25">
      <c r="B18" s="1" t="s">
        <v>212</v>
      </c>
      <c r="J18" s="1" t="s">
        <v>227</v>
      </c>
    </row>
    <row r="19" spans="1:17" x14ac:dyDescent="0.25">
      <c r="B19" s="1" t="s">
        <v>241</v>
      </c>
    </row>
    <row r="20" spans="1:17" x14ac:dyDescent="0.25">
      <c r="B20" s="3"/>
      <c r="J20" s="3"/>
    </row>
    <row r="21" spans="1:17" x14ac:dyDescent="0.25">
      <c r="A21" s="1">
        <v>5</v>
      </c>
      <c r="B21" s="1" t="s">
        <v>213</v>
      </c>
      <c r="G21" s="1">
        <v>5</v>
      </c>
      <c r="I21" s="1">
        <v>5</v>
      </c>
      <c r="J21" s="1" t="s">
        <v>228</v>
      </c>
      <c r="Q21" s="1">
        <v>5</v>
      </c>
    </row>
    <row r="22" spans="1:17" x14ac:dyDescent="0.25">
      <c r="B22" s="1" t="s">
        <v>214</v>
      </c>
      <c r="J22" s="1" t="s">
        <v>229</v>
      </c>
    </row>
    <row r="23" spans="1:17" x14ac:dyDescent="0.25">
      <c r="B23" s="1" t="s">
        <v>215</v>
      </c>
      <c r="J23" s="1" t="s">
        <v>230</v>
      </c>
    </row>
    <row r="24" spans="1:17" x14ac:dyDescent="0.25">
      <c r="B24" s="1" t="s">
        <v>216</v>
      </c>
      <c r="J24" s="3" t="s">
        <v>231</v>
      </c>
    </row>
    <row r="25" spans="1:17" x14ac:dyDescent="0.25">
      <c r="B25" s="1" t="s">
        <v>242</v>
      </c>
    </row>
    <row r="26" spans="1:17" x14ac:dyDescent="0.25">
      <c r="G26" s="4">
        <f>SUM(G2:G25)</f>
        <v>48</v>
      </c>
      <c r="Q26" s="4">
        <f>SUM(Q2:Q25)</f>
        <v>48</v>
      </c>
    </row>
    <row r="28" spans="1:17" x14ac:dyDescent="0.25">
      <c r="A28" s="1">
        <v>6</v>
      </c>
      <c r="B28" s="1" t="s">
        <v>232</v>
      </c>
      <c r="G28" s="1">
        <v>7</v>
      </c>
      <c r="I28" s="1">
        <v>6</v>
      </c>
      <c r="J28" s="1" t="s">
        <v>233</v>
      </c>
      <c r="Q28" s="1">
        <v>7</v>
      </c>
    </row>
    <row r="30" spans="1:17" ht="15.75" thickBot="1" x14ac:dyDescent="0.3">
      <c r="B30" s="2" t="s">
        <v>234</v>
      </c>
      <c r="G30" s="5">
        <f>G26+G28</f>
        <v>55</v>
      </c>
      <c r="J30" s="2" t="s">
        <v>235</v>
      </c>
      <c r="Q30" s="5">
        <f>Q26+Q28</f>
        <v>55</v>
      </c>
    </row>
    <row r="31" spans="1:17" ht="15.75" thickTop="1" x14ac:dyDescent="0.25"/>
  </sheetData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</vt:lpstr>
      <vt:lpstr>Required</vt:lpstr>
    </vt:vector>
  </TitlesOfParts>
  <Company>North-West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SRWSLM-LAP</dc:creator>
  <cp:lastModifiedBy>20275617</cp:lastModifiedBy>
  <cp:lastPrinted>2011-09-20T08:42:56Z</cp:lastPrinted>
  <dcterms:created xsi:type="dcterms:W3CDTF">2011-08-30T08:40:54Z</dcterms:created>
  <dcterms:modified xsi:type="dcterms:W3CDTF">2016-07-07T08:42:04Z</dcterms:modified>
</cp:coreProperties>
</file>